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13_ncr:1_{75BF6AD9-0D5B-475E-9F8B-79A2F540BB47}" xr6:coauthVersionLast="36" xr6:coauthVersionMax="36" xr10:uidLastSave="{00000000-0000-0000-0000-000000000000}"/>
  <bookViews>
    <workbookView xWindow="0" yWindow="0" windowWidth="21570" windowHeight="6480" xr2:uid="{00000000-000D-0000-FFFF-FFFF00000000}"/>
  </bookViews>
  <sheets>
    <sheet name="AUG2026" sheetId="1" r:id="rId1"/>
  </sheets>
  <definedNames>
    <definedName name="_xlnm._FilterDatabase" localSheetId="0" hidden="1">'AUG2026'!$A$8:$J$848</definedName>
    <definedName name="_xlnm.Print_Titles" localSheetId="0">'AUG2026'!$8:$8</definedName>
  </definedNames>
  <calcPr calcId="191029"/>
</workbook>
</file>

<file path=xl/calcChain.xml><?xml version="1.0" encoding="utf-8"?>
<calcChain xmlns="http://schemas.openxmlformats.org/spreadsheetml/2006/main">
  <c r="I848" i="1" l="1"/>
  <c r="I847" i="1"/>
  <c r="I840" i="1"/>
  <c r="I839" i="1"/>
  <c r="I832" i="1"/>
  <c r="I831" i="1"/>
  <c r="I822" i="1"/>
  <c r="I781" i="1"/>
  <c r="I780" i="1"/>
  <c r="I777" i="1"/>
  <c r="I754" i="1"/>
  <c r="I753" i="1"/>
  <c r="I751" i="1"/>
  <c r="I750" i="1"/>
  <c r="I745" i="1"/>
  <c r="I648" i="1"/>
  <c r="I647" i="1"/>
  <c r="I603" i="1"/>
  <c r="I572" i="1"/>
  <c r="I570" i="1"/>
  <c r="I554" i="1"/>
  <c r="I531" i="1"/>
  <c r="I526" i="1"/>
  <c r="I466" i="1"/>
  <c r="I462" i="1"/>
  <c r="I439" i="1"/>
  <c r="I356" i="1"/>
  <c r="I347" i="1"/>
  <c r="I346" i="1"/>
  <c r="I337" i="1"/>
  <c r="I328" i="1"/>
  <c r="I327" i="1"/>
  <c r="I313" i="1"/>
  <c r="I303" i="1"/>
  <c r="I232" i="1"/>
  <c r="I225" i="1"/>
  <c r="I224" i="1"/>
  <c r="I177" i="1"/>
  <c r="I175" i="1"/>
  <c r="I174" i="1"/>
  <c r="I170" i="1"/>
  <c r="I167" i="1"/>
  <c r="I166" i="1"/>
  <c r="I156" i="1"/>
  <c r="I153" i="1"/>
  <c r="I150" i="1"/>
  <c r="I122" i="1"/>
  <c r="I121" i="1"/>
  <c r="I27" i="1"/>
  <c r="I10" i="1"/>
  <c r="I9" i="1"/>
</calcChain>
</file>

<file path=xl/sharedStrings.xml><?xml version="1.0" encoding="utf-8"?>
<sst xmlns="http://schemas.openxmlformats.org/spreadsheetml/2006/main" count="5543" uniqueCount="1763">
  <si>
    <t xml:space="preserve"> </t>
  </si>
  <si>
    <t>LATEST PHOTOS</t>
  </si>
  <si>
    <t>Prices Subject to Change</t>
  </si>
  <si>
    <t>PRODUCT ID</t>
  </si>
  <si>
    <t>LATIN NAME</t>
  </si>
  <si>
    <t>COMMON NAME</t>
  </si>
  <si>
    <t>SIZE</t>
  </si>
  <si>
    <t>CATEGORY</t>
  </si>
  <si>
    <t>NOTES</t>
  </si>
  <si>
    <t>PRICE</t>
  </si>
  <si>
    <t>PHOTO</t>
  </si>
  <si>
    <t>ORDER QTY</t>
  </si>
  <si>
    <t>ABILAS45</t>
  </si>
  <si>
    <t>Abies lasiocarpa</t>
  </si>
  <si>
    <t>Subalpine Fir</t>
  </si>
  <si>
    <t>#20 4-5'</t>
  </si>
  <si>
    <t>CONIFER</t>
  </si>
  <si>
    <t>ABILAS56</t>
  </si>
  <si>
    <t>#20 5-6'</t>
  </si>
  <si>
    <t>ABILAS67</t>
  </si>
  <si>
    <t>#20 6-7'</t>
  </si>
  <si>
    <t>ABINOR3G</t>
  </si>
  <si>
    <t>Abies nordmanniana</t>
  </si>
  <si>
    <t>Nordmann Fir</t>
  </si>
  <si>
    <t>#3</t>
  </si>
  <si>
    <t/>
  </si>
  <si>
    <t>ABINOR3PP</t>
  </si>
  <si>
    <t>#3PP</t>
  </si>
  <si>
    <t>Pioneer Pot</t>
  </si>
  <si>
    <t>ABINOR5G</t>
  </si>
  <si>
    <t>#5</t>
  </si>
  <si>
    <t>ABINORTROJAN3G</t>
  </si>
  <si>
    <t>Abies nordmanniana subsp. equi-trojani</t>
  </si>
  <si>
    <t>Trojan Fir</t>
  </si>
  <si>
    <t>ABINORTROJAN3PP</t>
  </si>
  <si>
    <t>ABINORTROJAN5G</t>
  </si>
  <si>
    <t>ACEXFREAUTUMNBLAZE4Q</t>
  </si>
  <si>
    <t>Acer × freemanii 'Jeffersred'</t>
  </si>
  <si>
    <t>Autumn Blaze® Freeman's Maple</t>
  </si>
  <si>
    <t>#20 1"</t>
  </si>
  <si>
    <t>TREE</t>
  </si>
  <si>
    <t>ACEBUE1G</t>
  </si>
  <si>
    <t>Acer buergerianum</t>
  </si>
  <si>
    <t>Trident Maple</t>
  </si>
  <si>
    <t>#1</t>
  </si>
  <si>
    <t>ACEBUE6Q</t>
  </si>
  <si>
    <t>#15 1.5"</t>
  </si>
  <si>
    <t>📸 Photo</t>
  </si>
  <si>
    <t>ACECAMGREENSTREETQ8</t>
  </si>
  <si>
    <t>Acer campestre 'Grstzam'</t>
  </si>
  <si>
    <t>Greenstreet™ Hedge Maple</t>
  </si>
  <si>
    <t>#20 2"</t>
  </si>
  <si>
    <t>ACECIR3G</t>
  </si>
  <si>
    <t>Acer circinatum</t>
  </si>
  <si>
    <t>Vine Maple</t>
  </si>
  <si>
    <t>#3 TREE FORM</t>
  </si>
  <si>
    <t>ACECIR1G</t>
  </si>
  <si>
    <t>Acer circinatum Multi</t>
  </si>
  <si>
    <t>#1 MULTI</t>
  </si>
  <si>
    <t>ACECIRMULTI2G</t>
  </si>
  <si>
    <t>#2 MULTI</t>
  </si>
  <si>
    <t>500+</t>
  </si>
  <si>
    <t>ACECIRMULTI3PP</t>
  </si>
  <si>
    <t>#3PP MULTI</t>
  </si>
  <si>
    <t>ACECIRMULTI5G</t>
  </si>
  <si>
    <t>#5 MULTI 4-5'</t>
  </si>
  <si>
    <t>ACECIRMULTI10G</t>
  </si>
  <si>
    <t>#10 MULTI 5-6'</t>
  </si>
  <si>
    <t>ACECIRMULTI7PP</t>
  </si>
  <si>
    <t xml:space="preserve">#7PP MULTI </t>
  </si>
  <si>
    <t>CALL</t>
  </si>
  <si>
    <t>ACECIRMULTI45</t>
  </si>
  <si>
    <t>#20 MULTI 4-5'</t>
  </si>
  <si>
    <t>ACECIRMULTI78</t>
  </si>
  <si>
    <t>#15 MULTI 7-8'</t>
  </si>
  <si>
    <t>#20 MULTI 7-8'</t>
  </si>
  <si>
    <t>ACECIRMULTI810</t>
  </si>
  <si>
    <t>#20 MULTI 8-10'</t>
  </si>
  <si>
    <t>ACEGINFLAME4Q</t>
  </si>
  <si>
    <t>Acer ginnala 'Flame'</t>
  </si>
  <si>
    <t>Flame Amur Maple</t>
  </si>
  <si>
    <t>ACEGINFLAME7Q</t>
  </si>
  <si>
    <t>#20 1.75"</t>
  </si>
  <si>
    <t>ACEGINFLAME35G</t>
  </si>
  <si>
    <t>#35 2.25"</t>
  </si>
  <si>
    <t>ACEGINFLAMEMULTI56</t>
  </si>
  <si>
    <t>Acer ginnala 'Flame' (Multi)</t>
  </si>
  <si>
    <t>Flame Amur Maple (Multi-Stem)</t>
  </si>
  <si>
    <t>#20 MULTI 5-6'</t>
  </si>
  <si>
    <t>ACEGINFLAMEMULTI68</t>
  </si>
  <si>
    <t>#20 MULTI 6-7'</t>
  </si>
  <si>
    <t>ACEGINRUBYSLIPPERS5Q</t>
  </si>
  <si>
    <t>Acer ginnala 'Ruby Slippers'</t>
  </si>
  <si>
    <t>Ruby Slippers Amur Maple</t>
  </si>
  <si>
    <t>#20 1.25"</t>
  </si>
  <si>
    <t>ACEGINRUBYSLIPPERS7Q</t>
  </si>
  <si>
    <t>ACEGLA6Q</t>
  </si>
  <si>
    <t>Acer glabrum</t>
  </si>
  <si>
    <t>Rocky Mountain Maple</t>
  </si>
  <si>
    <t>#20 1.5"</t>
  </si>
  <si>
    <t>ACEGRAHIGHPEAKS7Q</t>
  </si>
  <si>
    <t>Acer grandidentatum 'JFS KW13AGRA'</t>
  </si>
  <si>
    <t>High Peaks® Maple</t>
  </si>
  <si>
    <t>ACEGRAMESAGLOW4Q</t>
  </si>
  <si>
    <t>Acer grandidentatum 'Mesa Glow'</t>
  </si>
  <si>
    <t>Mesa Glow® Maple</t>
  </si>
  <si>
    <t>ACEGRAMESAGLOW5Q</t>
  </si>
  <si>
    <t>FALL 2026</t>
  </si>
  <si>
    <t>ACEGRAMESAGLOW6Q</t>
  </si>
  <si>
    <t>ACEGRAHIGHLANDPARK7Q</t>
  </si>
  <si>
    <t>Acer grandidentatum × saccharum 'Hipzam'</t>
  </si>
  <si>
    <t>Highland Park® Maple</t>
  </si>
  <si>
    <t>ACEGRI4Q</t>
  </si>
  <si>
    <t>Acer griseum</t>
  </si>
  <si>
    <t>Paperbark Maple</t>
  </si>
  <si>
    <t>ACEGRI5Q</t>
  </si>
  <si>
    <t>ACEGRI6Q</t>
  </si>
  <si>
    <t>ACEGRI7Q</t>
  </si>
  <si>
    <t>Grow Bag</t>
  </si>
  <si>
    <t>ACEGRIMULTI67</t>
  </si>
  <si>
    <t>ACEGRI7Q35G</t>
  </si>
  <si>
    <t>#35 1.75"</t>
  </si>
  <si>
    <t>ACEGRI8Q35G</t>
  </si>
  <si>
    <t>#35 2"</t>
  </si>
  <si>
    <t>ACEMAC5G</t>
  </si>
  <si>
    <t>Acer macrophyllum</t>
  </si>
  <si>
    <t>Bigleaf Maple</t>
  </si>
  <si>
    <t>ACEMIYRUGGEDRIDGE8Q</t>
  </si>
  <si>
    <t>Acer miyabei 'JFS-KW3AMI'</t>
  </si>
  <si>
    <t>Rugged Ridge Maple</t>
  </si>
  <si>
    <t>ACEMIYSTATESTREET9Q</t>
  </si>
  <si>
    <t>Acer miyabei 'Morton'</t>
  </si>
  <si>
    <t>STATE STREET™ Miyabe's maple</t>
  </si>
  <si>
    <t>#20 2.25"</t>
  </si>
  <si>
    <t>ACEMIYSTATESTREET10Q</t>
  </si>
  <si>
    <t>#20 2.5"</t>
  </si>
  <si>
    <t>ACEPALMULTI56</t>
  </si>
  <si>
    <t>Acer palmatum</t>
  </si>
  <si>
    <t>Japanese Maple</t>
  </si>
  <si>
    <t>#15 MULTI 5-6'</t>
  </si>
  <si>
    <t>ACEPAL6Q</t>
  </si>
  <si>
    <t>ACEPALBLOODGOOD45</t>
  </si>
  <si>
    <t>Acer palmatum 'Bloodgood'</t>
  </si>
  <si>
    <t>Bloodgood Japanese Maple</t>
  </si>
  <si>
    <t>ACEPALBLOODGOOD3Q</t>
  </si>
  <si>
    <t>#20 0.75"</t>
  </si>
  <si>
    <t>5-6' HT</t>
  </si>
  <si>
    <t>ACEPALBLOODGOOD4Q15G</t>
  </si>
  <si>
    <t>#15 1"</t>
  </si>
  <si>
    <t>ACEPALBLOODGOOD7Q</t>
  </si>
  <si>
    <t xml:space="preserve">#20 1.75" </t>
  </si>
  <si>
    <t>ACEPALBLOODGOOD8Q35G</t>
  </si>
  <si>
    <t>ACEPALDISINABASHIDARE36</t>
  </si>
  <si>
    <t>Acer palmatum 'Dissectum Inaba Shidare'</t>
  </si>
  <si>
    <t>Inaba Shidare Japanese Maple</t>
  </si>
  <si>
    <t>#7 36"</t>
  </si>
  <si>
    <t>SOLD OUT</t>
  </si>
  <si>
    <t>ACEPALEMPERORONE45</t>
  </si>
  <si>
    <t>Acer palmatum 'Emperor 1'</t>
  </si>
  <si>
    <t>Emperor 1 Japanese Maple</t>
  </si>
  <si>
    <t>ACEPALEMPERORONE4Q15G</t>
  </si>
  <si>
    <t>ACEPALEMPERORONE7Q</t>
  </si>
  <si>
    <t>ACEPALFIREGLOW10G</t>
  </si>
  <si>
    <t>Acer palmatum 'Fireglow'</t>
  </si>
  <si>
    <t>Fireglow Japanese Maple</t>
  </si>
  <si>
    <t>#10</t>
  </si>
  <si>
    <t>6-7' HT</t>
  </si>
  <si>
    <t>ACEPALSANGOKAKU4q</t>
  </si>
  <si>
    <t>Acer palmatum 'Sango Kaku'</t>
  </si>
  <si>
    <t>Coral Bark Japanese Maple</t>
  </si>
  <si>
    <t>ACEPALSANGOKAKU5Q</t>
  </si>
  <si>
    <t>ACEPALSHERWOODFLAME8Q</t>
  </si>
  <si>
    <t>Acer palmatum 'Sherwood Flame'</t>
  </si>
  <si>
    <t>Sherwood Flame Japanese Maple</t>
  </si>
  <si>
    <t>#25 2"</t>
  </si>
  <si>
    <t>ACEPALSEIRYU4Q</t>
  </si>
  <si>
    <t>Acer palmatum 'Seiryu'</t>
  </si>
  <si>
    <t>Seiryu Japanese Maple</t>
  </si>
  <si>
    <t>ACEPALSEIRYU5Q</t>
  </si>
  <si>
    <t>ACEPALDISCRIMSONQUEEN20G</t>
  </si>
  <si>
    <t>Acer palmatum Dissectum 'Crimson Queen'</t>
  </si>
  <si>
    <t>Crimson Queen Japanese Maple</t>
  </si>
  <si>
    <t>#20 30-36"</t>
  </si>
  <si>
    <t>ACEPALDISORANGEOLA65G</t>
  </si>
  <si>
    <t>Acer palmatum dissectum 'Orangeola'</t>
  </si>
  <si>
    <t>Orangeola Japanese Maple</t>
  </si>
  <si>
    <t>#65</t>
  </si>
  <si>
    <t>ACEPLACRIMSONSENTRY5Q</t>
  </si>
  <si>
    <t>Acer platanoides 'Crimson Sentry'</t>
  </si>
  <si>
    <t>Crimson Sentry Maple</t>
  </si>
  <si>
    <t>ACEPLACRIMSONSENTRY8Q</t>
  </si>
  <si>
    <t>ACEPLAROYALRED4Q</t>
  </si>
  <si>
    <t>Acer platanoides 'Royal Red'</t>
  </si>
  <si>
    <t>Royal Red Maple</t>
  </si>
  <si>
    <t>ACEPLAROYALRED5Q</t>
  </si>
  <si>
    <t>ACERUBARMSTRONGGOLD6Q</t>
  </si>
  <si>
    <t>Acer rubrum 'Armstrong Gold'</t>
  </si>
  <si>
    <t>Armstrong Gold® Maple</t>
  </si>
  <si>
    <t>ACERUBARMSTRONGGOLD8Q</t>
  </si>
  <si>
    <t>ACERUBARMSTRONG3PP</t>
  </si>
  <si>
    <t>Acer rubrum 'Armstrong'</t>
  </si>
  <si>
    <t>Armstrong Red Maple</t>
  </si>
  <si>
    <t>#3 Pioneer Pot</t>
  </si>
  <si>
    <t>ACERUBARMSTRONG4Q15G</t>
  </si>
  <si>
    <t>ACERUBARMSTRONG5Q</t>
  </si>
  <si>
    <t>ACERUBBOWHALl3G</t>
  </si>
  <si>
    <t>Acer rubrum 'Bowhall'</t>
  </si>
  <si>
    <t>Bowhall Red Maple</t>
  </si>
  <si>
    <t>ACERUBBOWHALL7Q</t>
  </si>
  <si>
    <t>ACERUBBRANDYWINE4Q</t>
  </si>
  <si>
    <t>Acer rubrum 'Brandywine'</t>
  </si>
  <si>
    <t>Brandywine Maple</t>
  </si>
  <si>
    <t>ACERUBFRANKSRED4Q15G</t>
  </si>
  <si>
    <t>Acer rubrum 'Franksred'</t>
  </si>
  <si>
    <t>Red Sunset® Maple</t>
  </si>
  <si>
    <t>ACERUBFRANKSRED8Q</t>
  </si>
  <si>
    <t>ACERUBOCTOBERGLORY3G</t>
  </si>
  <si>
    <t>Acer rubrum 'October Glory'</t>
  </si>
  <si>
    <t>October Glory Red Maple</t>
  </si>
  <si>
    <t>ACERUBOCTOBERGLORY4Q</t>
  </si>
  <si>
    <t>ACERUBOCTOBERGLORY5Q</t>
  </si>
  <si>
    <t>ACERUBOCTOBERGLORY8Q</t>
  </si>
  <si>
    <t>ACERUBSUNVALLEY3G</t>
  </si>
  <si>
    <t>Acer rubrum 'Sun Valley'</t>
  </si>
  <si>
    <t>Sun Valley Red Maple</t>
  </si>
  <si>
    <t>2-3' HT</t>
  </si>
  <si>
    <t>ACERUBREDSENTINEL4Q</t>
  </si>
  <si>
    <t>Acer rubrum 'WW Warren'</t>
  </si>
  <si>
    <t>Red Sentinel® Maple</t>
  </si>
  <si>
    <t>#20 1.00"</t>
  </si>
  <si>
    <t>ACERUBREDSENTINEL7Q</t>
  </si>
  <si>
    <t>ACESACAUTUMNSPLENDOR4Q</t>
  </si>
  <si>
    <t>Acer saccharum 'Autumn Splendor'</t>
  </si>
  <si>
    <t>Autumn Splendor Sugar Maple</t>
  </si>
  <si>
    <t>ACESACBAILSTA4Q</t>
  </si>
  <si>
    <t>Acer saccharum 'Bailsta'</t>
  </si>
  <si>
    <t>Fall Fiesta Sugar Maple</t>
  </si>
  <si>
    <t>ACESACJOHNPAIR4Q</t>
  </si>
  <si>
    <t>Acer saccharum 'John Pair'</t>
  </si>
  <si>
    <t>John Pair Maple</t>
  </si>
  <si>
    <t>ACETATHOTWINGSMULTI56</t>
  </si>
  <si>
    <t>Acer tataricum 'Garann'</t>
  </si>
  <si>
    <t>Hot Wings® Tatarian maple</t>
  </si>
  <si>
    <t>ACETATHOTWINGSMULTI67</t>
  </si>
  <si>
    <t>ACETATHOTWINGS4Q</t>
  </si>
  <si>
    <t>ACETATHOTWINGS7Q</t>
  </si>
  <si>
    <t>ACEXNORWEGIANSUNSET4Q15G</t>
  </si>
  <si>
    <t>Acer truncatum x A. platanoides 'Keithsform'</t>
  </si>
  <si>
    <t>Norwegian Sunset® Maple</t>
  </si>
  <si>
    <t>ACEXNORWEGIANSUNSET7Q</t>
  </si>
  <si>
    <t>ACEXNORWEGIANSUNSET8Q</t>
  </si>
  <si>
    <t>ACEXPACIFICSUNSET4Q</t>
  </si>
  <si>
    <t>Acer truncatum x platanoides 'Warrenred'</t>
  </si>
  <si>
    <t>Pacific Sunset Maple</t>
  </si>
  <si>
    <t>ACEXPACIFICSUNSET6Q</t>
  </si>
  <si>
    <t>ACEXPACIFICSUNSET7Q</t>
  </si>
  <si>
    <t>ACEXFRECELEBRATION8Q</t>
  </si>
  <si>
    <t>Acer x freemanii 'Celzam'</t>
  </si>
  <si>
    <t>Celebration® Maple</t>
  </si>
  <si>
    <t>#20 2.00"</t>
  </si>
  <si>
    <t>ADIVEN1G</t>
  </si>
  <si>
    <t>Adiantum venustum</t>
  </si>
  <si>
    <t>Himalayan Maidenhair</t>
  </si>
  <si>
    <t>FERN</t>
  </si>
  <si>
    <t>AGAPETERPANWHITE1G</t>
  </si>
  <si>
    <t>Agapanthus 'Peter Pan White'</t>
  </si>
  <si>
    <t>Dwarf Lily of the Nile</t>
  </si>
  <si>
    <t>#2</t>
  </si>
  <si>
    <t>SHRUB</t>
  </si>
  <si>
    <t>AGAPETERPAN2G</t>
  </si>
  <si>
    <t>Agapanthus 'Peter Pan'</t>
  </si>
  <si>
    <t>AJUREP1G</t>
  </si>
  <si>
    <t>Ajuga reptans</t>
  </si>
  <si>
    <t>Carpet Bugle</t>
  </si>
  <si>
    <t>AMEALN2G</t>
  </si>
  <si>
    <t>Amelanchier alnifolia</t>
  </si>
  <si>
    <t>Saskatoon Serviceberry</t>
  </si>
  <si>
    <t>AMEALN3G</t>
  </si>
  <si>
    <t>AMEALN5G</t>
  </si>
  <si>
    <t>AMEALNREGENT5G</t>
  </si>
  <si>
    <t>Amelanchier alnifolia 'Regent'</t>
  </si>
  <si>
    <t>Regent Serviceberry</t>
  </si>
  <si>
    <t>AMEALNSMOKY2G</t>
  </si>
  <si>
    <t>Amelanchier alnifolia 'Smoky'</t>
  </si>
  <si>
    <t>Smokey Serviceberry</t>
  </si>
  <si>
    <t>AMECANMULTI56</t>
  </si>
  <si>
    <t>Amelanchier canadensis</t>
  </si>
  <si>
    <t>Shadblow Serviceberry</t>
  </si>
  <si>
    <t>AMECANRAINPILLARMULTI34</t>
  </si>
  <si>
    <t>Amelanchier canadensis 'Glenform'</t>
  </si>
  <si>
    <t>Rainbow Pillar Serviceberry</t>
  </si>
  <si>
    <t>#10 MULTI 3-4'</t>
  </si>
  <si>
    <t>AMECANRAINPILLARMULTI56</t>
  </si>
  <si>
    <t>#15 MULTI 4-5'</t>
  </si>
  <si>
    <t>AMECANRAINPILLARMULTI68</t>
  </si>
  <si>
    <t>#20 MULTI 6-8'</t>
  </si>
  <si>
    <t>AMECANRAINBOWPILLAR4Q</t>
  </si>
  <si>
    <t>AMECANRAINBOWPILLAR5Q</t>
  </si>
  <si>
    <t>#15 1.25"</t>
  </si>
  <si>
    <t>AMEXGRAAUTUMNBRMULT4515G</t>
  </si>
  <si>
    <t>Amelanchier x grandiflora 'Autumn Brilliance'</t>
  </si>
  <si>
    <t>Autumn Brilliance Serviceberry</t>
  </si>
  <si>
    <t>AMEXGRAAUTUMNBRMULT34</t>
  </si>
  <si>
    <t>#20 MULTI 3-4'</t>
  </si>
  <si>
    <t>AMEXGRAAUTUMNBRMULTI67</t>
  </si>
  <si>
    <t xml:space="preserve">#20 MULTI 6-7' </t>
  </si>
  <si>
    <t>AMEXGRAAUTUMNBRMULTI78</t>
  </si>
  <si>
    <t>1" trunks</t>
  </si>
  <si>
    <t>AMEXGRAAUTUMNBR4Q</t>
  </si>
  <si>
    <t>AMEXGRAAUTUMNBR5Q</t>
  </si>
  <si>
    <t>AMEXGRAPRINCESSDMULTI56</t>
  </si>
  <si>
    <t>Amelanchier x grandiflora 'Princess Diana'</t>
  </si>
  <si>
    <t>Princess Diana Serviceberry</t>
  </si>
  <si>
    <t>AMEXGRAPRINCESSDIANA5Q</t>
  </si>
  <si>
    <t>AMEXGRAROBINHILL4Q</t>
  </si>
  <si>
    <t>Amelanchier x grandiflora 'Robin Hill'</t>
  </si>
  <si>
    <t>Robin Hill Serviceberry</t>
  </si>
  <si>
    <t>ANEXHYBSEPTEMBERCHARM1G</t>
  </si>
  <si>
    <t>Anemone x hybrida 'September Charm'</t>
  </si>
  <si>
    <t>September Charm Japanese Anemone</t>
  </si>
  <si>
    <t>ARCPACIFICMIST2G</t>
  </si>
  <si>
    <t>Arctostaphylos 'Pacific Mist'</t>
  </si>
  <si>
    <t>Pacific Mist Manzanita</t>
  </si>
  <si>
    <t>ARCDENHOWARDMCMINN2G</t>
  </si>
  <si>
    <t>Arctostaphylos densiflora 'Howard McMinn'</t>
  </si>
  <si>
    <t>Howard McMinn Manzanita</t>
  </si>
  <si>
    <t>ARCUVAMASSACHUSETTS1G</t>
  </si>
  <si>
    <t>Arctostaphylos uva-ursi 'Massachusetts'</t>
  </si>
  <si>
    <t>Massachusetts Uva-Ursi Manzanita</t>
  </si>
  <si>
    <t>BERTHUADMIRATION2G</t>
  </si>
  <si>
    <t>Berberis thunbergii 'Admiration'</t>
  </si>
  <si>
    <t>Red-Leaf Japanese Barberry</t>
  </si>
  <si>
    <t>BERTHUAUREA1G</t>
  </si>
  <si>
    <t>Berberis thunbergii 'Aurea'</t>
  </si>
  <si>
    <t>Japanese Barberry</t>
  </si>
  <si>
    <t>BERTHULIMONCELLO2G</t>
  </si>
  <si>
    <t>Berberis thunbergii 'Bailerin'</t>
  </si>
  <si>
    <t>Limoncello™ Barberry</t>
  </si>
  <si>
    <t>BERTHUCONCORDE2G</t>
  </si>
  <si>
    <t>Berberis thunbergii 'Concorde'</t>
  </si>
  <si>
    <t>BERTHUCRIMSONPYGMY3G</t>
  </si>
  <si>
    <t>Berberis thunbergii 'Crimson Pygmy'</t>
  </si>
  <si>
    <t>Crimson Pygmy Japanese Barberry</t>
  </si>
  <si>
    <t>BERTHUHELMONDPILLAR2G</t>
  </si>
  <si>
    <t>Berberis thunbergii 'Helmond Pillar'</t>
  </si>
  <si>
    <t>Helmond Barberry</t>
  </si>
  <si>
    <t>BERTHUORANGEROCKET2G</t>
  </si>
  <si>
    <t>Berberis thunbergii 'Orange Rocket'</t>
  </si>
  <si>
    <t>Orange Rocket Barberry</t>
  </si>
  <si>
    <t>BETNIGHERITAGE1G</t>
  </si>
  <si>
    <t>Betula nigra 'Cully' Heritage</t>
  </si>
  <si>
    <t>Cully River Birch</t>
  </si>
  <si>
    <t>BETNIGHERITAGE5Q</t>
  </si>
  <si>
    <t>BETNIGHERITAGE7Q</t>
  </si>
  <si>
    <t>BETNIGHERITAGEMULTI68</t>
  </si>
  <si>
    <t>Betula nigra 'Cully' Heritage-Multi</t>
  </si>
  <si>
    <t xml:space="preserve">#15 8-10' </t>
  </si>
  <si>
    <t>BETNIGFOXVALLEYMULTI56</t>
  </si>
  <si>
    <t>Betula nigra 'Fox Valley' (MULTI)</t>
  </si>
  <si>
    <t>Fox Valley River Birch</t>
  </si>
  <si>
    <t>BETPLAFARGO5Q</t>
  </si>
  <si>
    <t>Betula platyphylla 'Fargo'</t>
  </si>
  <si>
    <t>Dakota Pinnacle®</t>
  </si>
  <si>
    <t>BETPLAPARKLANDPILLAR7G</t>
  </si>
  <si>
    <t>Betula platyphylla 'Jefpark'</t>
  </si>
  <si>
    <t>Parkland Pillar® Birch</t>
  </si>
  <si>
    <t>BETPLAPARKLANDPILLAR10PP</t>
  </si>
  <si>
    <t>#15 Pioneer Pot</t>
  </si>
  <si>
    <t>BETPOPWHITESPIRE8Q</t>
  </si>
  <si>
    <t>Betula populifolia 'Whitespire'</t>
  </si>
  <si>
    <t>Gray Birch</t>
  </si>
  <si>
    <t>BLESPI2G</t>
  </si>
  <si>
    <t>Blechnum spicant</t>
  </si>
  <si>
    <t>Deer Fern</t>
  </si>
  <si>
    <t>BLESPI3G</t>
  </si>
  <si>
    <t>BOUGRABLONDEAMBITION1QT</t>
  </si>
  <si>
    <t>Bouteloua gracilis 'Blonde Ambition'</t>
  </si>
  <si>
    <t>Blonde Ambition Blue Grama Grass</t>
  </si>
  <si>
    <t>1QT</t>
  </si>
  <si>
    <t>GRASS</t>
  </si>
  <si>
    <t>BOUGRAHONEYCOMB1G</t>
  </si>
  <si>
    <t>Bouteloua gracilis 'Honeycomb'</t>
  </si>
  <si>
    <t>Honeycomb Blue Grama</t>
  </si>
  <si>
    <t>CALKARLFOERSTER1G</t>
  </si>
  <si>
    <t>Calamagrostis 'Karl Foerster'</t>
  </si>
  <si>
    <t>Karl Foerster Feather Reed Grass</t>
  </si>
  <si>
    <t>CALKARLFOERSTER3G</t>
  </si>
  <si>
    <t>CALKARLFOERSTER5G</t>
  </si>
  <si>
    <t>CALVULBLAZEAWAY1G</t>
  </si>
  <si>
    <t>Calluna vulgaris 'Blazeaway'</t>
  </si>
  <si>
    <t>Blazeaway Heather</t>
  </si>
  <si>
    <t>CALVULFIREFLY1G</t>
  </si>
  <si>
    <t>Calluna vulgaris 'Firefly'</t>
  </si>
  <si>
    <t>Firefly Heather</t>
  </si>
  <si>
    <t>CALVULTIB1G</t>
  </si>
  <si>
    <t>Calluna vulgaris 'Tib'</t>
  </si>
  <si>
    <t>Tib Summer Heather</t>
  </si>
  <si>
    <t>CALDEC15G</t>
  </si>
  <si>
    <t>Calocedrus decurrens</t>
  </si>
  <si>
    <t>Incense cedar</t>
  </si>
  <si>
    <t>CAREXOSHEVERGOLD1G</t>
  </si>
  <si>
    <t>Carex oshimensis 'Evergold'</t>
  </si>
  <si>
    <t>Evergold Japanese Sedge</t>
  </si>
  <si>
    <t>CAREXTES1G</t>
  </si>
  <si>
    <t>Carex testacea</t>
  </si>
  <si>
    <t>Orange or Brown Sedge</t>
  </si>
  <si>
    <t>CARPINUSBETFASTIGIATA6Q</t>
  </si>
  <si>
    <t>Carpinus betulus 'Fastigiata'</t>
  </si>
  <si>
    <t>Pyramidal European Hornbeam</t>
  </si>
  <si>
    <t>CARPINUSBETFASTIGIATA10Q</t>
  </si>
  <si>
    <t>#35 2.5"  (20' tall)</t>
  </si>
  <si>
    <t>CARPINUSFRANSFONTAINE5Q</t>
  </si>
  <si>
    <t>Carpinus betulus 'Frans Fontaine'</t>
  </si>
  <si>
    <t>Upright European Hornbeam</t>
  </si>
  <si>
    <t>250+</t>
  </si>
  <si>
    <t>CARPINUSFRANSFONTAINE6Q</t>
  </si>
  <si>
    <t>CARPINUSFRANSFONTAINE7Q</t>
  </si>
  <si>
    <t>150+</t>
  </si>
  <si>
    <t>CARPINUSFRANSFONTAINE8Q</t>
  </si>
  <si>
    <t>CARBETEMERALDAVE8Q</t>
  </si>
  <si>
    <t>Carpinus betulus 'JFS-KW1CB'</t>
  </si>
  <si>
    <t>Emerald Avenue® Hornbeam</t>
  </si>
  <si>
    <t>CARPINUSCAR1G</t>
  </si>
  <si>
    <t>Carpinus caroliniana</t>
  </si>
  <si>
    <t>American Hornbeam</t>
  </si>
  <si>
    <t>CARPINUSCAR5G</t>
  </si>
  <si>
    <t>#5 3' HT</t>
  </si>
  <si>
    <t>CARPINUSCAR4Q</t>
  </si>
  <si>
    <t>CARCAR15G</t>
  </si>
  <si>
    <t>CARPINUSCAR5Q</t>
  </si>
  <si>
    <t>CARPINUSCAR6Q</t>
  </si>
  <si>
    <t>CARPINUSCAR7Q</t>
  </si>
  <si>
    <t>CARXCLA1G</t>
  </si>
  <si>
    <t>Caryopteris x clandonensis</t>
  </si>
  <si>
    <t>Blue Mist Shrub, Blue Beard</t>
  </si>
  <si>
    <t>CARXCLA2G</t>
  </si>
  <si>
    <t>CARXCLADARKKNIGHT3G</t>
  </si>
  <si>
    <t>Caryopteris x clandonensis 'Dark Knight'</t>
  </si>
  <si>
    <t>Dark Knight Bluebeard</t>
  </si>
  <si>
    <t>CARXCLADARKKNIGHT5G</t>
  </si>
  <si>
    <t>CEDATLGLAUCA3G</t>
  </si>
  <si>
    <t>Cedrus atlantica 'Glauca'</t>
  </si>
  <si>
    <t>Blue Atlas Cedar</t>
  </si>
  <si>
    <t>CEDDEOKARLFUCHS3G</t>
  </si>
  <si>
    <t>Cedrus deodara 'Karl Fuchs'</t>
  </si>
  <si>
    <t>Karl Fuchs Deodar Cedar</t>
  </si>
  <si>
    <t>CEDDEOKARLFUCHS10G</t>
  </si>
  <si>
    <t>CEDLIB15G</t>
  </si>
  <si>
    <t>Cedrus libani</t>
  </si>
  <si>
    <t>Cedar of Lebanon</t>
  </si>
  <si>
    <t>#15</t>
  </si>
  <si>
    <t>CELOCC6Q</t>
  </si>
  <si>
    <t>Celtis occidentalis</t>
  </si>
  <si>
    <t>Common Hackberry</t>
  </si>
  <si>
    <t>CELOCC7Q</t>
  </si>
  <si>
    <t>CELOCC8Q</t>
  </si>
  <si>
    <t>CERJAPCLAIMJUMPER7Q</t>
  </si>
  <si>
    <t>Cercidiphyllum jap. Claim Jumper™ 'HSI1'</t>
  </si>
  <si>
    <t>Claim Jumper™ Golden Katsura</t>
  </si>
  <si>
    <t>CERCAN7G</t>
  </si>
  <si>
    <t>Cercis canadensis</t>
  </si>
  <si>
    <t>Eastern Redbud</t>
  </si>
  <si>
    <t>#15 MULTI 4-5' HT</t>
  </si>
  <si>
    <t>#7 0.75" 5-6' HT</t>
  </si>
  <si>
    <t>CERCAN4Q</t>
  </si>
  <si>
    <t>CERCAN5Q</t>
  </si>
  <si>
    <t>CERCAN6Q</t>
  </si>
  <si>
    <t>CERCAN7Q</t>
  </si>
  <si>
    <t>CERCANALBA4Q</t>
  </si>
  <si>
    <t>Cercis canadensis 'Alba'</t>
  </si>
  <si>
    <t>White Eastern Redbud</t>
  </si>
  <si>
    <t>CERCANCOVEY8Q</t>
  </si>
  <si>
    <t>Cercis canadensis 'Covey'</t>
  </si>
  <si>
    <t>Lavender Twist Redbud</t>
  </si>
  <si>
    <t>CERCANFORESTPANSY4Q15G</t>
  </si>
  <si>
    <t>Cercis canadensis 'Forest Pansy'</t>
  </si>
  <si>
    <t>Forest Pansy Redbud</t>
  </si>
  <si>
    <t>CERCANFORESTPANSY5Q</t>
  </si>
  <si>
    <t>CERCANRISINGSUN4Q15G</t>
  </si>
  <si>
    <t>Cercis canadensis 'JN2'</t>
  </si>
  <si>
    <t>Rising Sun Redbud</t>
  </si>
  <si>
    <t>CERCANOKSPARKLER4Q15G</t>
  </si>
  <si>
    <t>Cercis canadensis 'JN21'</t>
  </si>
  <si>
    <t>Oklahoma Sparkler Redbud</t>
  </si>
  <si>
    <t>CERCANLUCIOUSLAV4Q15G</t>
  </si>
  <si>
    <t>Cercis canadensis 'Luclavzam'</t>
  </si>
  <si>
    <t>Lucious Lavender Redbud</t>
  </si>
  <si>
    <t>CERCANMERLOT6Q</t>
  </si>
  <si>
    <t>Cercis canadensis 'Merlot'</t>
  </si>
  <si>
    <t>Merlot Eastern Redbud</t>
  </si>
  <si>
    <t>CERCANMERLOT7Q</t>
  </si>
  <si>
    <t>CERCANMERLOT8Q</t>
  </si>
  <si>
    <t>CERCANSWEETHEART3G</t>
  </si>
  <si>
    <t>Cercis canadensis ''NCCC1'</t>
  </si>
  <si>
    <t>Carolina Sweetheart™ Redbud</t>
  </si>
  <si>
    <t>CERCANOKLAHOMA4Q</t>
  </si>
  <si>
    <t>Cercis canadensis 'Oklahoma'</t>
  </si>
  <si>
    <t xml:space="preserve">Oklahoma Eastern Redbud </t>
  </si>
  <si>
    <t>CERCANOKLAHOMA6Q</t>
  </si>
  <si>
    <t>CERCANPINKHEARTBREAK4Q15G</t>
  </si>
  <si>
    <t xml:space="preserve">Cercis canadensis 'Pink Heartbreaker' </t>
  </si>
  <si>
    <t>Pink Heartbreaker Redbud</t>
  </si>
  <si>
    <t>CERCANPINKTRIM7Q</t>
  </si>
  <si>
    <t>Cercis canadensis 'Pink Trim'</t>
  </si>
  <si>
    <t>Northern Herald® Redbud</t>
  </si>
  <si>
    <t>CERCANPINKTRIM8Q</t>
  </si>
  <si>
    <t>CERCANRUBYFALLS8Q</t>
  </si>
  <si>
    <t>Cercis canadensis 'Ruby Falls'</t>
  </si>
  <si>
    <t>Ruby Falls Redbud</t>
  </si>
  <si>
    <t>CHIRET4Q</t>
  </si>
  <si>
    <t>Chionanthus retusus</t>
  </si>
  <si>
    <t>Chinese Fringe Tree</t>
  </si>
  <si>
    <t>#10 1"</t>
  </si>
  <si>
    <t>CHIRET6Q</t>
  </si>
  <si>
    <t>CHOTERSUNDANCE1G</t>
  </si>
  <si>
    <t>Choisya ternata 'Sundance'</t>
  </si>
  <si>
    <t>Golden Mexican Mock Orange</t>
  </si>
  <si>
    <t>CLAKEN3PP</t>
  </si>
  <si>
    <t>Cladrastis kentukea</t>
  </si>
  <si>
    <t>Yellowwood</t>
  </si>
  <si>
    <t>3-4' HT</t>
  </si>
  <si>
    <t>CLAKEN4Q</t>
  </si>
  <si>
    <t>CLAKEN6Q</t>
  </si>
  <si>
    <t>CLAKEN7Q</t>
  </si>
  <si>
    <t>CLAKEN8Q</t>
  </si>
  <si>
    <t>COREDDIE5G</t>
  </si>
  <si>
    <t>Cornus 'Eddie's White Wonder'</t>
  </si>
  <si>
    <t>Eddie's White Wonder Dogwood</t>
  </si>
  <si>
    <t>COREDDIE4Q</t>
  </si>
  <si>
    <t>COREDDIE78</t>
  </si>
  <si>
    <t>#20 7-8'</t>
  </si>
  <si>
    <t>CORALBIVORYHALO5G</t>
  </si>
  <si>
    <t>Cornus alba 'Ivory Halo'</t>
  </si>
  <si>
    <t>Ivory Halo Dogwood</t>
  </si>
  <si>
    <t>CORALT3PP</t>
  </si>
  <si>
    <t>Cornus alternifolia</t>
  </si>
  <si>
    <t>Pagoda Dogwood</t>
  </si>
  <si>
    <t>CORALT5G</t>
  </si>
  <si>
    <t>CORCONJUNESNOW4Q15G</t>
  </si>
  <si>
    <t>Cornus controversa 'June Snow-JFS'</t>
  </si>
  <si>
    <t>June Snow Dogwood</t>
  </si>
  <si>
    <t>CORCONJUNESNOW35G</t>
  </si>
  <si>
    <t>#35 1.5"</t>
  </si>
  <si>
    <t>CORFLO3PP</t>
  </si>
  <si>
    <t>Cornus florida</t>
  </si>
  <si>
    <t>Flowering Dogwood</t>
  </si>
  <si>
    <t>.75"</t>
  </si>
  <si>
    <t>CORFLO4Q</t>
  </si>
  <si>
    <t>CORFLO5Q</t>
  </si>
  <si>
    <t>CORFLOCHEROKEEBRAVE3PP</t>
  </si>
  <si>
    <t>Cornus florida 'Cherokee Brave'</t>
  </si>
  <si>
    <t>Cherokee Brave Dogwood</t>
  </si>
  <si>
    <t>CORFLOCHEROKEEBRAVE5G</t>
  </si>
  <si>
    <t>CORFLOCHEROKEEBRAVE7G</t>
  </si>
  <si>
    <t>#7</t>
  </si>
  <si>
    <t>4-5' HT</t>
  </si>
  <si>
    <t>CORFLOCHEROKEEBRAVE7PP</t>
  </si>
  <si>
    <t xml:space="preserve">#7 Pioneer Pot </t>
  </si>
  <si>
    <t>CORFLOCHEROKEEBRAVE4Q</t>
  </si>
  <si>
    <t>#20 1" 2-3' HT</t>
  </si>
  <si>
    <t>CORFLOCHEROKEECHIEF4Q</t>
  </si>
  <si>
    <t>Cornus florida 'Cherokee Chief'</t>
  </si>
  <si>
    <t>Cherokee Chief Dogwood</t>
  </si>
  <si>
    <t>CORFLOCHEROKEEPRINCESS3Q</t>
  </si>
  <si>
    <t>Cornus florida 'Cherokee Princess'</t>
  </si>
  <si>
    <t>Cherokee Queen Dogwood</t>
  </si>
  <si>
    <t>#15 0.75"</t>
  </si>
  <si>
    <t>CORFLOCLOUDNINE4Q</t>
  </si>
  <si>
    <t>Cornus florida 'Cloud Nine'</t>
  </si>
  <si>
    <t>Cloud 9 Dogwood</t>
  </si>
  <si>
    <t>CORFLOCLOUDNINE5Q</t>
  </si>
  <si>
    <t>CORFLORAGINRED3PP</t>
  </si>
  <si>
    <t>Cornus florida 'JN13'</t>
  </si>
  <si>
    <t>Ragin' Red Dogwood</t>
  </si>
  <si>
    <t>#3PP 4-5'</t>
  </si>
  <si>
    <t>CORFLOPRAIRIEPINK4Q</t>
  </si>
  <si>
    <t>Cornus florida 'Prairie Pink'</t>
  </si>
  <si>
    <t>Prairie Pink Dogwood</t>
  </si>
  <si>
    <t>CORFLOPRINCESSEMILY5Q</t>
  </si>
  <si>
    <t>Cornus florida 'Princess Emily'</t>
  </si>
  <si>
    <t>Princess Emily Flowering Dogwood</t>
  </si>
  <si>
    <t>CORFLORUBRA3Q</t>
  </si>
  <si>
    <t>Cornus florida 'Rubra'</t>
  </si>
  <si>
    <t>Pink Flowering Dogwood</t>
  </si>
  <si>
    <t>CORKOU6Q</t>
  </si>
  <si>
    <t>Cornus kousa</t>
  </si>
  <si>
    <t>Kousa Dogwood</t>
  </si>
  <si>
    <t>CORKOU7Q</t>
  </si>
  <si>
    <t>CORKOUETERNALSCARLET3PP</t>
  </si>
  <si>
    <t>Cornus kousa 'Eternal Scarlet'</t>
  </si>
  <si>
    <t>Eternal Scarlet Dogwood</t>
  </si>
  <si>
    <t>#3PP 6-7' HT</t>
  </si>
  <si>
    <t>CORKOUHANROS5Q</t>
  </si>
  <si>
    <t>Cornus kousa 'Hanros'</t>
  </si>
  <si>
    <t>Radiant Rose Pink Flowering Dogwood</t>
  </si>
  <si>
    <t>CORKOUROSYTEACUPS34</t>
  </si>
  <si>
    <t>Cornus kousa 'KN144-2'</t>
  </si>
  <si>
    <t>Rosy Teacups Dogwood</t>
  </si>
  <si>
    <t>#20 3-4'</t>
  </si>
  <si>
    <t>CORKOUMILKYWAY5G</t>
  </si>
  <si>
    <t>Cornus kousa 'Milky Way'</t>
  </si>
  <si>
    <t>Milky Way Japanese Dogwood</t>
  </si>
  <si>
    <t>CORKOUMILKYWAY4Q</t>
  </si>
  <si>
    <t>CORKOUMILKYWAY10G</t>
  </si>
  <si>
    <t>CORKOURUTPINK5Q</t>
  </si>
  <si>
    <t>Cornus kousa 'Rutpink'</t>
  </si>
  <si>
    <t>Scarlet Fire Dogwood</t>
  </si>
  <si>
    <t>CORKOURUTPINK15G</t>
  </si>
  <si>
    <t>CORKOUHEARTTHROB5Q</t>
  </si>
  <si>
    <t>Cornus kousa 'Schmred'</t>
  </si>
  <si>
    <t>Cornus kousa Heart Throb®</t>
  </si>
  <si>
    <t>CORKOUHEARTTHROB6Q</t>
  </si>
  <si>
    <t>CORKOUSNOWTOWER5G</t>
  </si>
  <si>
    <t>Cornus kousa 'Snow Tower'</t>
  </si>
  <si>
    <t>Snow Tower Japanese Dogwood</t>
  </si>
  <si>
    <t>CORKOUSTARLIGHT7G</t>
  </si>
  <si>
    <t>Cornus kousa 'Starlight'</t>
  </si>
  <si>
    <t>Starlight Japanese Dogwood</t>
  </si>
  <si>
    <t>#7 1.25"</t>
  </si>
  <si>
    <t>CORKOUSTARLIGHT4Q</t>
  </si>
  <si>
    <t>CORKOUSTARLIGHT5Q</t>
  </si>
  <si>
    <t>CORMASGOLDENGLORY34</t>
  </si>
  <si>
    <t>Cornus mas 'Golden Glory'</t>
  </si>
  <si>
    <t>Golden Glory Cornelian Dogwood</t>
  </si>
  <si>
    <t>CORXVENUS10G</t>
  </si>
  <si>
    <t>Cornus x 'KN30-8' Venus</t>
  </si>
  <si>
    <t>Venus Flowering Dogwood</t>
  </si>
  <si>
    <t>#10 3-4' HT</t>
  </si>
  <si>
    <t>CORXVENUS15G</t>
  </si>
  <si>
    <t>CORXVENUS4Q</t>
  </si>
  <si>
    <t>7-8' HT</t>
  </si>
  <si>
    <t>CORXVENUS5Q</t>
  </si>
  <si>
    <t>CORXVENUS6Q</t>
  </si>
  <si>
    <t>CORRUT4Q</t>
  </si>
  <si>
    <t>Cornus x 'Rutcan'</t>
  </si>
  <si>
    <t>Constellation Dogwood</t>
  </si>
  <si>
    <t>CORXSTELLARPINK5Q</t>
  </si>
  <si>
    <t>Cornus x 'Rutgan' Stellar Pink</t>
  </si>
  <si>
    <t>Stellar Pink Flowering Dogwood</t>
  </si>
  <si>
    <t>CORXSTELLARPINK34</t>
  </si>
  <si>
    <t>CRACRU4Q</t>
  </si>
  <si>
    <t>Crataegus crus-galli</t>
  </si>
  <si>
    <t>Cockspur Hawthorn</t>
  </si>
  <si>
    <t>CRACRUCRUSADER4Q</t>
  </si>
  <si>
    <t>Crataegus crus-galli var. inermis  'Cruzam'</t>
  </si>
  <si>
    <t>Crataegus crus-galli Crusader®</t>
  </si>
  <si>
    <t>CRACRUCRUSADER5Q</t>
  </si>
  <si>
    <t>CRALAE6Q</t>
  </si>
  <si>
    <t>Crataegus laevigata</t>
  </si>
  <si>
    <t>English Hawthorn</t>
  </si>
  <si>
    <t>CRAVIRWINTERKING4Q</t>
  </si>
  <si>
    <t>Crataegus viridis 'Winter King'</t>
  </si>
  <si>
    <t>Winter King Green Hawthorn</t>
  </si>
  <si>
    <t>CRAVIRWINTERKING8Q</t>
  </si>
  <si>
    <t>CRAXLAV4Q</t>
  </si>
  <si>
    <t>Crataegus x lavallei</t>
  </si>
  <si>
    <t>Carriere or Lavalle Hawthorn</t>
  </si>
  <si>
    <t>CRAXLAV6Q</t>
  </si>
  <si>
    <t>CRAXLAV7Q</t>
  </si>
  <si>
    <t>CRAXMORSNOWBIRD8Q</t>
  </si>
  <si>
    <t>Crataegus x mordenensis 'Snowbird'</t>
  </si>
  <si>
    <t>Snowbird hawthorn</t>
  </si>
  <si>
    <t>CRAXMORTOBA5Q</t>
  </si>
  <si>
    <t>Crataegus x mordenensis 'Toba'</t>
  </si>
  <si>
    <t>Toba Hawthorn</t>
  </si>
  <si>
    <t>CRAXMORTOBA6Q</t>
  </si>
  <si>
    <t>CUPLEYGOLDRIDER15G</t>
  </si>
  <si>
    <t>Cupressocyparis leylandii 'Gold Rider'</t>
  </si>
  <si>
    <t>Gold Rider Leyland Cypress</t>
  </si>
  <si>
    <t>CUPSEMGLAUCA45</t>
  </si>
  <si>
    <t>Cupressus sempervirens 'Glauca'</t>
  </si>
  <si>
    <t>Blue Italian Cypress</t>
  </si>
  <si>
    <t xml:space="preserve">#20 4-5' </t>
  </si>
  <si>
    <t>CUPSEMGLAUCA78</t>
  </si>
  <si>
    <t>DAPXPERFUMEWHITE3PP</t>
  </si>
  <si>
    <t>Daphne x 'Perfume Princess White'</t>
  </si>
  <si>
    <t>Perfume Princess White Daphne</t>
  </si>
  <si>
    <t>DAPXPERFUMEPRINCESS1G</t>
  </si>
  <si>
    <t>Daphne x 'Perfume Princess'</t>
  </si>
  <si>
    <t>Perfume Princess Daphne</t>
  </si>
  <si>
    <t>White</t>
  </si>
  <si>
    <t>DASGLA3G</t>
  </si>
  <si>
    <t>Dasylirion glaucophyllum</t>
  </si>
  <si>
    <t>Blue-leaf Hidalgo Sotol</t>
  </si>
  <si>
    <t>FAGSYL3Q</t>
  </si>
  <si>
    <t>Fagus sylvatica</t>
  </si>
  <si>
    <t>European Beech</t>
  </si>
  <si>
    <t>FAGSYL4Q</t>
  </si>
  <si>
    <t>FAGSYL6Q</t>
  </si>
  <si>
    <t>FAGSYLDAWYCKCOLUMNAR6Q</t>
  </si>
  <si>
    <t>Fagus sylvatica 'Dawyck Columnar'</t>
  </si>
  <si>
    <t>Fastigiate Beech</t>
  </si>
  <si>
    <t>FAGSYLDAWYCKPURPLE6Q</t>
  </si>
  <si>
    <t>Fagus sylvatica 'Dawyck Purple'</t>
  </si>
  <si>
    <t>Dawyck Purple Beech</t>
  </si>
  <si>
    <t>FAGSYLREDOBELISK4Q</t>
  </si>
  <si>
    <t>Fagus sylvatica 'Red Obelisk'</t>
  </si>
  <si>
    <t>Red Obelisk Beech</t>
  </si>
  <si>
    <t>FAGSYLREDOBELISK5Q</t>
  </si>
  <si>
    <t>#10 1.25"</t>
  </si>
  <si>
    <t>FAGSYLPUR4Q</t>
  </si>
  <si>
    <t>Fagus sylvatica f. purpurea</t>
  </si>
  <si>
    <t>Copper Beech</t>
  </si>
  <si>
    <t>FAGSYLPUR5Q</t>
  </si>
  <si>
    <t>FAGSYLPUR6Q</t>
  </si>
  <si>
    <t>FAGSYLPUR7Q</t>
  </si>
  <si>
    <t>FAGSYLPUR9Q</t>
  </si>
  <si>
    <t>#45 2.25"</t>
  </si>
  <si>
    <t>FEISEL5G</t>
  </si>
  <si>
    <t>Feijoa sellowiana</t>
  </si>
  <si>
    <t>Pineapple Guava</t>
  </si>
  <si>
    <t>FESGLAELIJAHBLUE5G</t>
  </si>
  <si>
    <t>Festuca glauca 'Elijah Blue'</t>
  </si>
  <si>
    <t>Elijah Blue Fescue</t>
  </si>
  <si>
    <t>GARJAS1G</t>
  </si>
  <si>
    <t>Gardenia jasminoides 'Kleims Hardy'</t>
  </si>
  <si>
    <t>Gardenia</t>
  </si>
  <si>
    <t>GAUSHA1G</t>
  </si>
  <si>
    <t>Gaultheria procumbens 'Gaulsidh5'</t>
  </si>
  <si>
    <t>Salal</t>
  </si>
  <si>
    <t>GAUSHA2G</t>
  </si>
  <si>
    <t>Gaultheria shallon</t>
  </si>
  <si>
    <t>GAUSHA5G</t>
  </si>
  <si>
    <t>GINBIL5Q</t>
  </si>
  <si>
    <t>Ginkgo biloba</t>
  </si>
  <si>
    <t>Maidenhair Tree</t>
  </si>
  <si>
    <t>#35 1.25"</t>
  </si>
  <si>
    <t>GINBILAUTUMNGOLD10G</t>
  </si>
  <si>
    <t>Ginkgo biloba 'Autumn Gold'</t>
  </si>
  <si>
    <t>Autumn Gold Ginkgo Tree</t>
  </si>
  <si>
    <t>GINBILAUTUMNGOLD4Q</t>
  </si>
  <si>
    <t>GINBILAUTUMNGOLD15G</t>
  </si>
  <si>
    <t>GINBILAUTUMNGOLD5Q</t>
  </si>
  <si>
    <t>GINBILAUTUMNGOLD6Q</t>
  </si>
  <si>
    <t>GINBILMAGYAR6Q</t>
  </si>
  <si>
    <t>Ginkgo biloba 'Magyar'</t>
  </si>
  <si>
    <t>Magyar Ginkgo</t>
  </si>
  <si>
    <t>GINBILPRINCETONSENTRY3Q</t>
  </si>
  <si>
    <t>Ginkgo biloba 'Princeton Sentry'</t>
  </si>
  <si>
    <t>Princeton Sentry Ginkgo Tree</t>
  </si>
  <si>
    <t>#10 0.75"</t>
  </si>
  <si>
    <t>GINBILPRINCETONSENTRY4Q</t>
  </si>
  <si>
    <t>GINBILPRINCETONSENTRY15G</t>
  </si>
  <si>
    <t>GINBILPRINCETONSENTRY5Q</t>
  </si>
  <si>
    <t>GINBILPRINCETONSENTRY6Q</t>
  </si>
  <si>
    <t>GINBILSKINNYFIT4Q</t>
  </si>
  <si>
    <t>Ginkgo biloba 'Skinny Fit'</t>
  </si>
  <si>
    <t>Skinny Fit® Maidenhair Tree</t>
  </si>
  <si>
    <t>GINBILSKYTOWER5Q</t>
  </si>
  <si>
    <t>Ginkgo biloba 'Sky Tower'</t>
  </si>
  <si>
    <t>Sky Tower Ginkgo Tree</t>
  </si>
  <si>
    <t>GINBILSKYTOWER6Q</t>
  </si>
  <si>
    <t>#10 1.5"</t>
  </si>
  <si>
    <t>GINBILTHEPRESIDENT4Q</t>
  </si>
  <si>
    <t>Ginkgo biloba 'The President'</t>
  </si>
  <si>
    <t>The President Ginkgo Tree</t>
  </si>
  <si>
    <t>GINBILTHEPRESIDENT5Q</t>
  </si>
  <si>
    <t>GLETRISTREETKEEPER6Q</t>
  </si>
  <si>
    <t>Gleditsia triacanthos 'Draves'</t>
  </si>
  <si>
    <t>Street Keeper® Honeylocust</t>
  </si>
  <si>
    <t>GLETRISTREETKEEPER7Q</t>
  </si>
  <si>
    <t>GLETRINORTHERNACCLAIM4Q</t>
  </si>
  <si>
    <t>Gleditsia triacanthos 'Harve'</t>
  </si>
  <si>
    <t>Northern Acclaim Honey Locust</t>
  </si>
  <si>
    <t>GLETRINORTHERNACCLAIM5Q</t>
  </si>
  <si>
    <t>GLETRINORTHERNACCLAIM7Q</t>
  </si>
  <si>
    <t>GLETRINORTHERNSENTINEL6Q</t>
  </si>
  <si>
    <t>Gleditsia triacanthos 'JFS GMorgenson1'</t>
  </si>
  <si>
    <t>Northern Sentinel® Honeylocust</t>
  </si>
  <si>
    <t>GLETRISHADEMASTER6Q</t>
  </si>
  <si>
    <t>Gleditsia triacanthos 'Shademaster'</t>
  </si>
  <si>
    <t>Shademaster Honeylocust</t>
  </si>
  <si>
    <t>GLETRISHADEMASTER7Q</t>
  </si>
  <si>
    <t>GLETRISUNBURST5Q</t>
  </si>
  <si>
    <t>Gleditsia triacanthos 'Sunburst'</t>
  </si>
  <si>
    <t>Sunburst Honeylocust</t>
  </si>
  <si>
    <t>GLETRISUNBURST6Q</t>
  </si>
  <si>
    <t>GLETRISUNBURST7Q</t>
  </si>
  <si>
    <t>GLETRIIMPERIAL4Q</t>
  </si>
  <si>
    <t>Gleditsia triacanthos f. inermis 'Impcole'</t>
  </si>
  <si>
    <t>Imperial Honeylocust</t>
  </si>
  <si>
    <t>GLETRIIMPERIAL6Q</t>
  </si>
  <si>
    <t>GLETRISKYLINE6Q</t>
  </si>
  <si>
    <t>Gleditsia triacanthos f. inermis 'Skycole'</t>
  </si>
  <si>
    <t>Skyline® Honeylocust</t>
  </si>
  <si>
    <t>GLETRISKYLINE7Q</t>
  </si>
  <si>
    <t>GYMDIOESPRESSO6Q</t>
  </si>
  <si>
    <t>Gymnocladus dioicus 'Espresso-JFS'</t>
  </si>
  <si>
    <t>Espresso™ Kentucky Coffee Tree</t>
  </si>
  <si>
    <t>GYMDIOESPRESSO7Q</t>
  </si>
  <si>
    <t>HAKMAC1G</t>
  </si>
  <si>
    <t>Hakonechloa macra</t>
  </si>
  <si>
    <t>Japanese Forest Grass</t>
  </si>
  <si>
    <t>HAKMACAUREOLA1G</t>
  </si>
  <si>
    <t>Hakonechloa macra 'Aureola'</t>
  </si>
  <si>
    <t>Japanese Forest Grass, Hakone Grass</t>
  </si>
  <si>
    <t>HAMVIRMULTI56</t>
  </si>
  <si>
    <t>Hamamelis virginiana</t>
  </si>
  <si>
    <t>American Witch Hazel</t>
  </si>
  <si>
    <t>HELSEM1G</t>
  </si>
  <si>
    <t>Helictotrichon sempervirens</t>
  </si>
  <si>
    <t>Blue Oat Grass</t>
  </si>
  <si>
    <t>HEPMIC1G</t>
  </si>
  <si>
    <t>Heptacodium miconioides</t>
  </si>
  <si>
    <t>Seven-son flower tree</t>
  </si>
  <si>
    <t>HEPMIC6Q</t>
  </si>
  <si>
    <t>#20 1.50"</t>
  </si>
  <si>
    <t>B Grade</t>
  </si>
  <si>
    <t>HOSHADSPENBLUE1G</t>
  </si>
  <si>
    <t>Hosta 'Hadspen Blue'</t>
  </si>
  <si>
    <t>Blue Elf Hosta</t>
  </si>
  <si>
    <t>HYDMAC5G</t>
  </si>
  <si>
    <t>Hydrangea macrophylla</t>
  </si>
  <si>
    <t>Bigleaf Hydrangea</t>
  </si>
  <si>
    <t>HYDMACECLIPSE5G</t>
  </si>
  <si>
    <t>Hydrangea macrophylla 'Bailmacseven'</t>
  </si>
  <si>
    <t>First Editions® Eclipse® Bigleaf Hydrangea</t>
  </si>
  <si>
    <t>HYDMACBLOOMSTRUCK5G</t>
  </si>
  <si>
    <t>Hydrangea macrophylla 'Bloomstruck'</t>
  </si>
  <si>
    <t>BloomStruck® Hydrangea</t>
  </si>
  <si>
    <t>HYDMACBLOOMSTRUCK7G</t>
  </si>
  <si>
    <t>HYDMACSUMMERCRUSH5G</t>
  </si>
  <si>
    <t>Hydrangea macrophylla 'Summer Crush'</t>
  </si>
  <si>
    <t>Summer Crush Hydrangea</t>
  </si>
  <si>
    <t>HYDPANPINKDIAMOND1G</t>
  </si>
  <si>
    <t>Hydrangea paniculata 'Pink Diamond'</t>
  </si>
  <si>
    <t>Pink Diamond Hydrangea</t>
  </si>
  <si>
    <t>HYDQUEMUNCHKIN5G</t>
  </si>
  <si>
    <t>Hydrangea quercifolia 'Munchkin'</t>
  </si>
  <si>
    <t>Munchkin Hydrangea</t>
  </si>
  <si>
    <t>HYDQUEMUNCHKIN3PP</t>
  </si>
  <si>
    <t>HYDQUERUBYSLIPPERS5G</t>
  </si>
  <si>
    <t>Hydrangea quercifolia 'Ruby Slippers'</t>
  </si>
  <si>
    <t>Ruby Slippers Leaf Hydrangea</t>
  </si>
  <si>
    <t>HYDQUERUBYSLIPPERS3PP</t>
  </si>
  <si>
    <t>HYDQUESIKESDWARF2G</t>
  </si>
  <si>
    <t>Hydrangea quercifolia 'Sikes Dwarf'</t>
  </si>
  <si>
    <t>Sikes Dwarf Oak Leaf Hydrangea</t>
  </si>
  <si>
    <t>HYDQUESNOWQUEEN5G</t>
  </si>
  <si>
    <t>Hydrangea quercifolia 'Snow Queen'</t>
  </si>
  <si>
    <t>Snow Queen Oak Leaf Hydrangea</t>
  </si>
  <si>
    <t>HYDQUESNOWQUEEN7G</t>
  </si>
  <si>
    <t>ILECRESKYPENCIL5G</t>
  </si>
  <si>
    <t>Ilex crenata 'Sky Pencil'</t>
  </si>
  <si>
    <t>Sky Pencil Japanese Holly</t>
  </si>
  <si>
    <t>ILEXEMERALDCOLONNADE5G</t>
  </si>
  <si>
    <t>Ilex x 'RutHol1'</t>
  </si>
  <si>
    <t>Emerald Colonnade® Holly</t>
  </si>
  <si>
    <t>JASMES5G</t>
  </si>
  <si>
    <t>Jasminum mesnyi</t>
  </si>
  <si>
    <t>Primrose Jasmine</t>
  </si>
  <si>
    <t>JUNCHISPARTAN2G</t>
  </si>
  <si>
    <t>Juniperus chinensis 'Spartan'</t>
  </si>
  <si>
    <t>Spartan Columnar Juniper</t>
  </si>
  <si>
    <t>JUNCHISPARTAN45</t>
  </si>
  <si>
    <t>JUNCHISPARTAN35G</t>
  </si>
  <si>
    <t>#35 6-7'</t>
  </si>
  <si>
    <t>JUNHORBARHARBOR3G</t>
  </si>
  <si>
    <t>Juniperus horizontalis 'Bar Harbor'</t>
  </si>
  <si>
    <t>Bar Harbor Juniper</t>
  </si>
  <si>
    <t>JUNSCO5G</t>
  </si>
  <si>
    <t>Juniperus scopulorum</t>
  </si>
  <si>
    <t>Rocky Mountain Juniper</t>
  </si>
  <si>
    <t>700+</t>
  </si>
  <si>
    <t>JUNSCOBLUEARROW15PP</t>
  </si>
  <si>
    <t>Juniperus scopulorum 'Blue Arrow'</t>
  </si>
  <si>
    <t>Blue Arrow Juniper</t>
  </si>
  <si>
    <t>JUNSCOBLUEARROW15G</t>
  </si>
  <si>
    <t>JUNSCOSKYROCKET20G</t>
  </si>
  <si>
    <t>Juniperus scopulorum 'Skyrocket'</t>
  </si>
  <si>
    <t>Skyrocket Columnar Juniper</t>
  </si>
  <si>
    <t>#20</t>
  </si>
  <si>
    <t>JUNSCOSOUTHDAKOTA1G</t>
  </si>
  <si>
    <t>Juniperus scopulorum 'South Dakota'</t>
  </si>
  <si>
    <t>South Dakota Juniper</t>
  </si>
  <si>
    <t>JUNSCOSOUTHDAKOTA3G</t>
  </si>
  <si>
    <t>JUNVIR1G</t>
  </si>
  <si>
    <t>Juniperus virginiana</t>
  </si>
  <si>
    <t>Eastern Red Cedar</t>
  </si>
  <si>
    <t>JUNVIR3PP</t>
  </si>
  <si>
    <t>JUNVIR5G</t>
  </si>
  <si>
    <t>KOEPAN1G</t>
  </si>
  <si>
    <t>Koelreuteria paniculata</t>
  </si>
  <si>
    <t>Goldenrain Tree</t>
  </si>
  <si>
    <t>KOEPAN10G</t>
  </si>
  <si>
    <t>KOEPAN4Q</t>
  </si>
  <si>
    <t>KOEPAN15G</t>
  </si>
  <si>
    <t>KOEPAN6Q</t>
  </si>
  <si>
    <t>KOEPANMULTI810</t>
  </si>
  <si>
    <t>Koelreuteria paniculata Multi</t>
  </si>
  <si>
    <t>#20 8-10'</t>
  </si>
  <si>
    <t>LAGSUNSETMAGIC5G</t>
  </si>
  <si>
    <t>Lagerstroemia 'PIILAG-IX'</t>
  </si>
  <si>
    <t>Sunset Magic™ Crapemyrtle</t>
  </si>
  <si>
    <t>LAGSUNSETMAGIC10G</t>
  </si>
  <si>
    <t>LAGRUFFLEDREDMAGIC5G</t>
  </si>
  <si>
    <t>Lagerstroemia 'PIILAG-VII'</t>
  </si>
  <si>
    <t>Ruffled Red Magic™ Crape Myrtle</t>
  </si>
  <si>
    <t>LAGRUFFLEDREDMAGIC10G</t>
  </si>
  <si>
    <t>LAGIND10G</t>
  </si>
  <si>
    <t>Lagerstroemia indica</t>
  </si>
  <si>
    <t>Crape Myrtle</t>
  </si>
  <si>
    <t>LAGINDCATAWBA10G</t>
  </si>
  <si>
    <t>Lagerstroemia indica 'Catawba'</t>
  </si>
  <si>
    <t>Catawba Crape Myrtle</t>
  </si>
  <si>
    <t>LAGINDDOUBLEDYNAMITE10G</t>
  </si>
  <si>
    <t>Lagerstroemia indica 'Double Dynamite'</t>
  </si>
  <si>
    <t>Double Dynamite Crape Myrtle</t>
  </si>
  <si>
    <t>LAGINDCOCONUT10G</t>
  </si>
  <si>
    <t>Lagerstroemia indica 'HOCH873'</t>
  </si>
  <si>
    <t>Summerlasting Coconut Crape Myrtle</t>
  </si>
  <si>
    <t>LAGINDPETITEEMBERS10G</t>
  </si>
  <si>
    <t>Lagerstroemia indica 'Moners'</t>
  </si>
  <si>
    <t>Petite Embers Crape Myrtle</t>
  </si>
  <si>
    <t>LAGINDPETITEORCHID10G</t>
  </si>
  <si>
    <t>Lagerstroemia indica 'Monhid'</t>
  </si>
  <si>
    <t>Petite Orchid Crape Myrtle</t>
  </si>
  <si>
    <t>LAGINDPETITEPINKIE10G</t>
  </si>
  <si>
    <t>Lagerstroemia indica 'Monkie'</t>
  </si>
  <si>
    <t>Petite Pinkie Lagerstroemia</t>
  </si>
  <si>
    <t>LAGINDDYNAMITE7PP</t>
  </si>
  <si>
    <t>Lagerstroemia indica 'Dynamite'</t>
  </si>
  <si>
    <t>Dynamite Crape Myrtle</t>
  </si>
  <si>
    <t>#7 Pioneer Pot 3-4'</t>
  </si>
  <si>
    <t>LAGINDMUSKOGEE10G</t>
  </si>
  <si>
    <t>Lagerstroemia indica 'Muskogee'</t>
  </si>
  <si>
    <t>Muskogee Lavender Crape Myrtle</t>
  </si>
  <si>
    <t>LAGINDPURPLEMAGIC5G</t>
  </si>
  <si>
    <t>Lagerstroemia indica 'Purple Magic'</t>
  </si>
  <si>
    <t>Purple Magic Crape Myrtle</t>
  </si>
  <si>
    <t>LAGINDPURPLEMAGIC10G</t>
  </si>
  <si>
    <t>LAGINDZUNI10G</t>
  </si>
  <si>
    <t>Lagerstroemia indica 'Zuni'</t>
  </si>
  <si>
    <t>Zuni Crape Myrtle</t>
  </si>
  <si>
    <t>LAGINDXFURPECOS10G</t>
  </si>
  <si>
    <t>Lagerstroemia indica x furiei 'Pecos'</t>
  </si>
  <si>
    <t>Pecos Crape Myrtle</t>
  </si>
  <si>
    <t>LAUNOB3G</t>
  </si>
  <si>
    <t>Laurus nobilis</t>
  </si>
  <si>
    <t>Bay Laurel</t>
  </si>
  <si>
    <t>LAUNOB7PP</t>
  </si>
  <si>
    <t>#7 Pioneer Pot</t>
  </si>
  <si>
    <t>LIGJAPTEXANUM5G</t>
  </si>
  <si>
    <t>Ligustrum japonicum 'Texanum'</t>
  </si>
  <si>
    <t>Waxleaf Privet</t>
  </si>
  <si>
    <t>LIQSLENDERSILHOUETTE8Q</t>
  </si>
  <si>
    <t>Liquidambar styraciflua 'Slender Silhouette'</t>
  </si>
  <si>
    <t>Slender Silouette Liquidambar</t>
  </si>
  <si>
    <t>LIQSTYWORPLESDON4Q</t>
  </si>
  <si>
    <t>Liquidambar styraciflua 'Worplesdon'</t>
  </si>
  <si>
    <t>Worplesdon Sweetgum</t>
  </si>
  <si>
    <t>LIRTUL1G</t>
  </si>
  <si>
    <t>Liriodendron tulipifera</t>
  </si>
  <si>
    <t>Tulip Tree</t>
  </si>
  <si>
    <t>4' HT</t>
  </si>
  <si>
    <t>LIRTUL4Q15G</t>
  </si>
  <si>
    <t>LIRTUL5Q15G</t>
  </si>
  <si>
    <t>LIRTUL6Q15PP</t>
  </si>
  <si>
    <t>#15 Pioneer Pot 1.5"</t>
  </si>
  <si>
    <t>LIRTUL6Q</t>
  </si>
  <si>
    <t>LIRTUL7Q</t>
  </si>
  <si>
    <t>#15 1.75"</t>
  </si>
  <si>
    <t>LIRTUL8Q</t>
  </si>
  <si>
    <t>LIRTULAUREOMARGINATUM7Q</t>
  </si>
  <si>
    <t>Liriodendron tulipifera 'Aureo-Marginatum'</t>
  </si>
  <si>
    <t>Variegated Tulip Tree</t>
  </si>
  <si>
    <t>LIRTULFASTIGATUM8Q</t>
  </si>
  <si>
    <t>Liriodendron tulipifera 'Fastigatum'</t>
  </si>
  <si>
    <t>Columnar Tulip Tree</t>
  </si>
  <si>
    <t>MAGBUTTERFLIES6Q</t>
  </si>
  <si>
    <t>Magnolia 'Butterflies'</t>
  </si>
  <si>
    <t>Butterfly Magnolia</t>
  </si>
  <si>
    <t>MAGCOPPERTALLICA5G</t>
  </si>
  <si>
    <t>Magnolia 'Coppertallica'</t>
  </si>
  <si>
    <t>Coppertallica Magnolia</t>
  </si>
  <si>
    <t>MAGELIZABETH6Q</t>
  </si>
  <si>
    <t>Magnolia 'Elizabeth'</t>
  </si>
  <si>
    <t>Elizabeth Magnolia</t>
  </si>
  <si>
    <t>MAGGALAXY7Q</t>
  </si>
  <si>
    <t>Magnolia 'Galaxy'</t>
  </si>
  <si>
    <t>Galaxy Magnolia</t>
  </si>
  <si>
    <t>MAGJANEMULTI34</t>
  </si>
  <si>
    <t>Magnolia 'Jane'</t>
  </si>
  <si>
    <t>Jane Magnolia</t>
  </si>
  <si>
    <t>#15 MULTI 3-4'</t>
  </si>
  <si>
    <t>MAGXLOEMERRILL10G</t>
  </si>
  <si>
    <t>Magnolia × loebneri 'Merrill'</t>
  </si>
  <si>
    <t>Merrill Magnolia</t>
  </si>
  <si>
    <t>MAGXLOEMERRILL8Q</t>
  </si>
  <si>
    <t>MAGCYLMARILYNSCHOICE5G</t>
  </si>
  <si>
    <t>Magnolia cylindrica 'MJK-MC1'</t>
  </si>
  <si>
    <t>Magnolia cylindrica 'Marilyn's Choice'</t>
  </si>
  <si>
    <t>MAGGRABRACKENBRBEAUTY3PP</t>
  </si>
  <si>
    <t>Magnolia grandiflora 'Bracken Brown Beauty'</t>
  </si>
  <si>
    <t>Brackens Brown Beauty Magnolia</t>
  </si>
  <si>
    <t>MAGGRABRACKENBRBEAUTY7PP</t>
  </si>
  <si>
    <t>#7PP</t>
  </si>
  <si>
    <t>MAGGRABRACKENBRBEAUTY15G</t>
  </si>
  <si>
    <t>MAGGRABRACKENBRBEAUTY65G</t>
  </si>
  <si>
    <t>#65 1.75"</t>
  </si>
  <si>
    <t>#65 2"</t>
  </si>
  <si>
    <t>MAGGRADDBLANCHARD7PP</t>
  </si>
  <si>
    <t>Magnolia grandiflora 'D.D. Blanchard'</t>
  </si>
  <si>
    <t>D.D. Blanchard Southern Magnolia</t>
  </si>
  <si>
    <t>MAGGRALITTLEGEM15G</t>
  </si>
  <si>
    <t>Magnolia grandiflora 'Little Gem'</t>
  </si>
  <si>
    <t>Little Gem Dwarf Southern Magnolia</t>
  </si>
  <si>
    <t>9-10' HT</t>
  </si>
  <si>
    <t>#35 2" 11-13' HT</t>
  </si>
  <si>
    <t>MAGGRALITTLEGEM30B</t>
  </si>
  <si>
    <t>36" Box</t>
  </si>
  <si>
    <t>MAGGRATEDDYBEAR25G</t>
  </si>
  <si>
    <t>Magnolia grandiflora 'Teddy Bear'</t>
  </si>
  <si>
    <t>Teddy Bear Magnolia</t>
  </si>
  <si>
    <t>#25 Grow Bag 1.5"</t>
  </si>
  <si>
    <t>MAGGRATEDDYBEAR45G</t>
  </si>
  <si>
    <t>#45</t>
  </si>
  <si>
    <t>MAGGRATEDDYBEAR65G</t>
  </si>
  <si>
    <t>MAGSTEROYALSTAR5Q</t>
  </si>
  <si>
    <t>Magnolia stellata 'Royal Star'</t>
  </si>
  <si>
    <t>Royal Star Magnolia</t>
  </si>
  <si>
    <t>MAGSTEROYALSTARMULTI56</t>
  </si>
  <si>
    <t>Magnolia stellata 'Royal Star' (MULTI)</t>
  </si>
  <si>
    <t>MAGSTEROYALSTARMULTI45</t>
  </si>
  <si>
    <t>MAGVIRMOONGLOW3Q</t>
  </si>
  <si>
    <t>Magnolia virginiana 'Moonglow'</t>
  </si>
  <si>
    <t>Moonglow Magnolia</t>
  </si>
  <si>
    <t>#3 Pioneer Pot 0.75"</t>
  </si>
  <si>
    <t>MAGVIRMOONGLOW7Q</t>
  </si>
  <si>
    <t>10-12' HT</t>
  </si>
  <si>
    <t>MAGVIRMOONGLOW8Q</t>
  </si>
  <si>
    <t>12-14' HT</t>
  </si>
  <si>
    <t>MAGVIRMOONGLOWMULTI810</t>
  </si>
  <si>
    <t>Magnolia virginiana 'Moonglow' (MULTI)</t>
  </si>
  <si>
    <t>#15 8-10'</t>
  </si>
  <si>
    <t>MAGGEN7G</t>
  </si>
  <si>
    <t>Magnolia x 'Genie'</t>
  </si>
  <si>
    <t>Genie Magnolia</t>
  </si>
  <si>
    <t>MAGXLOELEONARDMESSEL6Q</t>
  </si>
  <si>
    <t>Magnolia x loebneri 'Leonard Messel'</t>
  </si>
  <si>
    <t>Leonard Messel Magnolia</t>
  </si>
  <si>
    <t>MAGXLOELEONARDMESSEL8Q</t>
  </si>
  <si>
    <t>MAGXLOELEONARDMESMULTI68</t>
  </si>
  <si>
    <t>Magnolia x loebneri 'Leonard Messel' (MULT)</t>
  </si>
  <si>
    <t>MAGXLOELEONARDMESMULTI810</t>
  </si>
  <si>
    <t>MAHREP1G</t>
  </si>
  <si>
    <t>Mahonia repens</t>
  </si>
  <si>
    <t>Creeping Mahonia</t>
  </si>
  <si>
    <t>4000+</t>
  </si>
  <si>
    <t>MAHREP2G</t>
  </si>
  <si>
    <t>2500+</t>
  </si>
  <si>
    <t>MAHREP3G</t>
  </si>
  <si>
    <t>MAHREP5G</t>
  </si>
  <si>
    <t>1000+</t>
  </si>
  <si>
    <t>MALADIRONDACK6Q</t>
  </si>
  <si>
    <t>Malus 'Adirondack'</t>
  </si>
  <si>
    <t>Adirondack Crabapple</t>
  </si>
  <si>
    <t>MALINDIANMAGIC7Q</t>
  </si>
  <si>
    <t>Malus 'Indian Magic'</t>
  </si>
  <si>
    <t>Indian Magic Crabapple</t>
  </si>
  <si>
    <t>SALE $135</t>
  </si>
  <si>
    <t>MALINDIANMAGIC8Q</t>
  </si>
  <si>
    <t>MALJEWELCOLE4Q</t>
  </si>
  <si>
    <t>Malus 'Jewelcole'</t>
  </si>
  <si>
    <t>Red Jewel™ Crabapple</t>
  </si>
  <si>
    <t>MALLOLLIPOP7Q</t>
  </si>
  <si>
    <t>Malus 'Lollizam'</t>
  </si>
  <si>
    <t>Lollipop® Dwarf Crabapple</t>
  </si>
  <si>
    <t>MALLOLLIPOP8Q</t>
  </si>
  <si>
    <t>MALPERFECTPURPLE5Q</t>
  </si>
  <si>
    <t>Malus 'Perfect Purple'</t>
  </si>
  <si>
    <t>Perfect Purple Crabapple</t>
  </si>
  <si>
    <t>MALPERFECTPURPLE7Q</t>
  </si>
  <si>
    <t>MALPRAIRIEFIRE4Q</t>
  </si>
  <si>
    <t>Malus 'Prairie Fire'</t>
  </si>
  <si>
    <t>Prairie Fire Crabapple</t>
  </si>
  <si>
    <t>MALPRAIRIEFIRE8Q</t>
  </si>
  <si>
    <t>MALPURPLEPRINCE7Q</t>
  </si>
  <si>
    <t>Malus 'Purple Prince'</t>
  </si>
  <si>
    <t>Purple Prince Crabapple</t>
  </si>
  <si>
    <t>MALPURPLEPRINCE8Q</t>
  </si>
  <si>
    <t>MALRADIANT8Q</t>
  </si>
  <si>
    <t>Malus 'Radiant'</t>
  </si>
  <si>
    <t>Radiant Crabapple</t>
  </si>
  <si>
    <t>MALRASPBERRYSPEAR8Q</t>
  </si>
  <si>
    <t>Malus 'Raspberry Spear'</t>
  </si>
  <si>
    <t>Raspberry Spear Crabapple</t>
  </si>
  <si>
    <t>MALROYALRAINDROPSMULTI68</t>
  </si>
  <si>
    <t>Malus 'Royal Raindrops'</t>
  </si>
  <si>
    <t>Royal Raindrops Crabapple</t>
  </si>
  <si>
    <t>MALROYALRAINDROPS8Q</t>
  </si>
  <si>
    <t>MALRUBYDAYZE7Q</t>
  </si>
  <si>
    <t>Malus 'Ruby Dayze'</t>
  </si>
  <si>
    <t>Ruby Dayze® Crabapple</t>
  </si>
  <si>
    <t>MALGOLDENRAINDROPS5Q</t>
  </si>
  <si>
    <t>Malus 'Schmidtcutleaf'</t>
  </si>
  <si>
    <t>Golden Raindrops® Crabapple</t>
  </si>
  <si>
    <t>MALGOLDENRAINDROPS6Q</t>
  </si>
  <si>
    <t>MALSHOWTIME7Q</t>
  </si>
  <si>
    <t>Malus 'Shotizam'</t>
  </si>
  <si>
    <t>Show Time™ Crabapple</t>
  </si>
  <si>
    <t>MALSPRINGSNOW4Q15G</t>
  </si>
  <si>
    <t>Malus 'Spring Snow'</t>
  </si>
  <si>
    <t>Spring Snow Crabapple</t>
  </si>
  <si>
    <t>MALSPRINGSNOW4Q</t>
  </si>
  <si>
    <t>MALSPRINGSNOW6Q</t>
  </si>
  <si>
    <t>MALSPRINGSNOW7Q</t>
  </si>
  <si>
    <t>MALSUTYZAM4Q</t>
  </si>
  <si>
    <t>Malus 'Sutyzam'</t>
  </si>
  <si>
    <t>Sugar Tyme® Crabapple</t>
  </si>
  <si>
    <t>MALVELVETCOLE15G</t>
  </si>
  <si>
    <t>Malus 'Velvetcole'</t>
  </si>
  <si>
    <t>Velvet Pillar Crabapple</t>
  </si>
  <si>
    <t>MALFUS2G</t>
  </si>
  <si>
    <t>Malus fusca</t>
  </si>
  <si>
    <t>Pacific Crabapple</t>
  </si>
  <si>
    <t>MALFUS5G</t>
  </si>
  <si>
    <t>MALSARCORALBURST7Q</t>
  </si>
  <si>
    <t>Malus sargentii 'Coralburst'</t>
  </si>
  <si>
    <t>Coralburst Crabapple</t>
  </si>
  <si>
    <t>SALE $110</t>
  </si>
  <si>
    <t>MALSARCORALBURST8Q</t>
  </si>
  <si>
    <t>MALSARSELECTA8Q</t>
  </si>
  <si>
    <t>Malus sargentii 'Select A'</t>
  </si>
  <si>
    <t>Firebird Crabapple</t>
  </si>
  <si>
    <t>MALSARTINA7Q</t>
  </si>
  <si>
    <t>Malus sargentii 'Tina'</t>
  </si>
  <si>
    <t>Tina Crabapple</t>
  </si>
  <si>
    <t>MALSARTINA8Q</t>
  </si>
  <si>
    <t>MALREDBARRON7Q</t>
  </si>
  <si>
    <t>Malus x 'Red Barron'</t>
  </si>
  <si>
    <t>Red Barron Crabapple</t>
  </si>
  <si>
    <t>MALREDBARRON8Q</t>
  </si>
  <si>
    <t>MALEMERALDSPIRE8Q</t>
  </si>
  <si>
    <t>Malus x adstringens 'Jefgreen'</t>
  </si>
  <si>
    <t>Emerald Spire™ Crabapple</t>
  </si>
  <si>
    <t>MISSINLITTLEMISS1G</t>
  </si>
  <si>
    <t>Miscanthus sinensis 'Little Miss'</t>
  </si>
  <si>
    <t>Little Miss Eulalia Grass</t>
  </si>
  <si>
    <t>MONDIDBALMYPURPLE1G</t>
  </si>
  <si>
    <t>Monarda didyma 'Balmy Purple'</t>
  </si>
  <si>
    <t>Balmy Purple Bee Balm</t>
  </si>
  <si>
    <t>NANDOMGULFSTREAM1G</t>
  </si>
  <si>
    <t>Nandina domestica 'Gulf Stream'</t>
  </si>
  <si>
    <t>Gulf Stream Heavenly Bamboo</t>
  </si>
  <si>
    <t>NANDOMGULFSTREAM3G</t>
  </si>
  <si>
    <t>NANDOMGULFSTREAM5G</t>
  </si>
  <si>
    <t>NYSSYL4Q</t>
  </si>
  <si>
    <t>Nyssa sylvatica</t>
  </si>
  <si>
    <t>Sour Gum</t>
  </si>
  <si>
    <t>NYSSYL6Q</t>
  </si>
  <si>
    <t>NYSSYLAFTERBURNER6Q</t>
  </si>
  <si>
    <t>Nyssa sylvatica 'David Odom'</t>
  </si>
  <si>
    <t>Afterburner® Tupelo</t>
  </si>
  <si>
    <t>NYSSYLAFTERBURNER7Q</t>
  </si>
  <si>
    <t>NYSSYLAFTERBURNER8Q</t>
  </si>
  <si>
    <t>NYSSYLFIRESTARTER8Q</t>
  </si>
  <si>
    <t>Nyssa sylvatica 'JFS-red'</t>
  </si>
  <si>
    <t>Firestarter® Tupelo</t>
  </si>
  <si>
    <t>NYSSYLNORTHERNSPLENDOR5Q</t>
  </si>
  <si>
    <t>Nyssa sylvatica 'Northern Splendor'</t>
  </si>
  <si>
    <t>Northern Splendor Tupelo</t>
  </si>
  <si>
    <t>NYSSYLGREENGABLE4Q</t>
  </si>
  <si>
    <t>Nyssa sylvatica 'NSUHH'</t>
  </si>
  <si>
    <t>Green Gable Tupelo</t>
  </si>
  <si>
    <t>NYSSYLREDRAGE4Q</t>
  </si>
  <si>
    <t>Nyssa sylvatica 'Red Rage'</t>
  </si>
  <si>
    <t>Red Rage Tupelo</t>
  </si>
  <si>
    <t>NYSSYLREDRAGE5Q</t>
  </si>
  <si>
    <t>NYSSYLFORESTFIRE5Q</t>
  </si>
  <si>
    <t>Nyssa Sylvatica 'The James'</t>
  </si>
  <si>
    <t>Forest Fire™ Black Gum</t>
  </si>
  <si>
    <t>NYSSYLFORESTFIRE6Q</t>
  </si>
  <si>
    <t>NYSSYLTUPELOTOWER7Q</t>
  </si>
  <si>
    <t>Nyssa sylvatica 'Tupelo Tower'</t>
  </si>
  <si>
    <t>Tupelo Tower Sour Gum</t>
  </si>
  <si>
    <t>NYSSYLTUPELOTOWER8Q</t>
  </si>
  <si>
    <t>NYSSYLWILDFIRE4Q</t>
  </si>
  <si>
    <t>Nyssa sylvatica 'Wildfire'</t>
  </si>
  <si>
    <t>Wildfire Tupelo</t>
  </si>
  <si>
    <t>NYSSYLWILDFIRE5Q</t>
  </si>
  <si>
    <t>NYSSYLWILDFIRE6Q</t>
  </si>
  <si>
    <t>NYSSYLWILDFIRE7Q</t>
  </si>
  <si>
    <t>OPHPLANIGER1G</t>
  </si>
  <si>
    <t>Ophiopogon planiscapus 'Niger'</t>
  </si>
  <si>
    <t>Niger Mondo Grass</t>
  </si>
  <si>
    <t>OSTVIR4Q</t>
  </si>
  <si>
    <t>Ostrya virginiana</t>
  </si>
  <si>
    <t>American Hophornbeam</t>
  </si>
  <si>
    <t>OSTVIR6Q</t>
  </si>
  <si>
    <t>OXYARB5Q</t>
  </si>
  <si>
    <t>Oxydendrum arboreum</t>
  </si>
  <si>
    <t>Sourwood</t>
  </si>
  <si>
    <t>PARGOLDENBELLTOWER5Q</t>
  </si>
  <si>
    <t>Parrotia persica 'Chrishaven1'</t>
  </si>
  <si>
    <t>PARGOLDENBELLTOWER6Q</t>
  </si>
  <si>
    <t>PARPERPERSIANSPIRE3G</t>
  </si>
  <si>
    <t>Parrotia persica 'JL Columnar'</t>
  </si>
  <si>
    <t>Persian Spire™ Upright Ironwood</t>
  </si>
  <si>
    <t>PARPERPERSIANSPIRE6Q</t>
  </si>
  <si>
    <t>PARPERPERSIANSPIRE10Q</t>
  </si>
  <si>
    <t>PARPERRUBYVASE6Q</t>
  </si>
  <si>
    <t>Parrotia persica 'Ruby Vase'</t>
  </si>
  <si>
    <t>Ruby Vase Persian Ironwood</t>
  </si>
  <si>
    <t>PARPERRUBYVASE7Q</t>
  </si>
  <si>
    <t>PARPERVANESSA15G</t>
  </si>
  <si>
    <t>Parrotia persica 'Vanessa'</t>
  </si>
  <si>
    <t>Vanessa Persian Ironwood</t>
  </si>
  <si>
    <t>PARPERVANESSA4Q</t>
  </si>
  <si>
    <t>PARPERVANESSA6Q</t>
  </si>
  <si>
    <t>PAXMYRPAXSID1G</t>
  </si>
  <si>
    <t>Paxistima myrsinites 'Paxsid1'</t>
  </si>
  <si>
    <t>Paxsid Oregon Boxwood</t>
  </si>
  <si>
    <t>PENALOLITTLEBUNNY1G</t>
  </si>
  <si>
    <t>Pennisetum alopecuroides 'Little Bunny'</t>
  </si>
  <si>
    <t>Little Bunny Fountain Grass</t>
  </si>
  <si>
    <t>PERXATR2G</t>
  </si>
  <si>
    <t>Perovskia x atriplicifolia</t>
  </si>
  <si>
    <t>Russian Sage</t>
  </si>
  <si>
    <t>PHOPLATTSBLACK1G</t>
  </si>
  <si>
    <t>Phormium 'Platts Black'</t>
  </si>
  <si>
    <t>Platt's Black Flax</t>
  </si>
  <si>
    <t>PICABI1G</t>
  </si>
  <si>
    <t>Picea abies</t>
  </si>
  <si>
    <t>Norway spruce</t>
  </si>
  <si>
    <t>PICABI3G</t>
  </si>
  <si>
    <t>#3 Grow Bag</t>
  </si>
  <si>
    <t>PICABICUPRESSINA5G</t>
  </si>
  <si>
    <t>Picea abies 'Cupressina'</t>
  </si>
  <si>
    <t>Cupressina Norway Spruce</t>
  </si>
  <si>
    <t>#6 Grow Bag</t>
  </si>
  <si>
    <t>PICENG3G</t>
  </si>
  <si>
    <t>Picea engelmannii 'Kootenai'</t>
  </si>
  <si>
    <t>Engelmann Spruce</t>
  </si>
  <si>
    <t>PICENG3PP</t>
  </si>
  <si>
    <t>Picea engelmannii</t>
  </si>
  <si>
    <t>PICGLADENSATA1G</t>
  </si>
  <si>
    <t>Picea glauca 'Densata'</t>
  </si>
  <si>
    <t>Black Hills Spruce</t>
  </si>
  <si>
    <t>PICGLADENSATA3G</t>
  </si>
  <si>
    <t>PICGLADENSATA5G</t>
  </si>
  <si>
    <t>#5 SUPER</t>
  </si>
  <si>
    <t>PICGLADENSATA10G</t>
  </si>
  <si>
    <t>#10 Grow Bag</t>
  </si>
  <si>
    <t>PICGLADENSATA15G</t>
  </si>
  <si>
    <t>#15 Grow Bag</t>
  </si>
  <si>
    <t>PICGLAMONTROSESPIRE15G</t>
  </si>
  <si>
    <t>Picea glauca 'Montrose Spire'</t>
  </si>
  <si>
    <t>Montrose Spire White Spruce</t>
  </si>
  <si>
    <t>PICMEY1G</t>
  </si>
  <si>
    <t>Picea meyeri</t>
  </si>
  <si>
    <t>Meyer Spruce</t>
  </si>
  <si>
    <t>PICOMO1G</t>
  </si>
  <si>
    <t>Picea omorika</t>
  </si>
  <si>
    <t>Serbian Spruce</t>
  </si>
  <si>
    <t>PICOMO10G</t>
  </si>
  <si>
    <t>PICOMONANA2G</t>
  </si>
  <si>
    <t>Picea omorika 'Nana'</t>
  </si>
  <si>
    <t>Dwarf Serbian Spruce</t>
  </si>
  <si>
    <t>PICOMONANA3G</t>
  </si>
  <si>
    <t>PICOMORIVERSIDE5G</t>
  </si>
  <si>
    <t>Picea omorika 'Riverside'</t>
  </si>
  <si>
    <t>Riverside Serbian Spruce</t>
  </si>
  <si>
    <t>PICORI3G</t>
  </si>
  <si>
    <t>Picea orientalis</t>
  </si>
  <si>
    <t>Oriental Spruce</t>
  </si>
  <si>
    <t>PICORI10G</t>
  </si>
  <si>
    <t>PICORIGOWDY3G</t>
  </si>
  <si>
    <t>Picea orientalis 'Gowdy'</t>
  </si>
  <si>
    <t>Gowdy Oriental Spruce</t>
  </si>
  <si>
    <t>PICPUN1G</t>
  </si>
  <si>
    <t>Picea pungens</t>
  </si>
  <si>
    <t>Colorado Spruce</t>
  </si>
  <si>
    <t>PICPUNBABYBLUEEYES3G</t>
  </si>
  <si>
    <t>Picea pungens 'Baby Blue Eyes'</t>
  </si>
  <si>
    <t>Baby Blue Eyes Blue Spruce</t>
  </si>
  <si>
    <t>PICPUNBABYBLUEEYES7G</t>
  </si>
  <si>
    <t>PICPUNFATALBERT3G</t>
  </si>
  <si>
    <t>Picea pungens 'Fat Albert'</t>
  </si>
  <si>
    <t>Fat Albert Blue Spruce</t>
  </si>
  <si>
    <t>PICPUNKAIBAB5G</t>
  </si>
  <si>
    <t>Picea pungens 'Kaibab'</t>
  </si>
  <si>
    <t>Kaibab Colorado Blue Spruce</t>
  </si>
  <si>
    <t>PICPUNKAIBAB15G</t>
  </si>
  <si>
    <t>PIEJAPCAVATINE1G</t>
  </si>
  <si>
    <t>Pieris japonica 'Cavatine'</t>
  </si>
  <si>
    <t>Cavatine Lily of the Valley Bush</t>
  </si>
  <si>
    <t>PIEJAPKATSURA2G</t>
  </si>
  <si>
    <t>Pieris japonica 'Katsura'</t>
  </si>
  <si>
    <t>Japanese Andromeda</t>
  </si>
  <si>
    <t>PIEJAPMOUNTAINFIRE2G</t>
  </si>
  <si>
    <t>Pieris japonica 'Mountain Fire'</t>
  </si>
  <si>
    <t>Mountain Fire Lily of the Vally</t>
  </si>
  <si>
    <t>PINCONKOOTENAI3PP</t>
  </si>
  <si>
    <t>Pinus contorta 'Kootenai'</t>
  </si>
  <si>
    <t>Kootenai Lodgepole Pine</t>
  </si>
  <si>
    <t>PINUSCONKOOTENAI5G</t>
  </si>
  <si>
    <t>PINCONVARCHIEFJOSEPH10G</t>
  </si>
  <si>
    <t>Pinus contorta var. latifolia 'Chief Joseph'</t>
  </si>
  <si>
    <t>Chief Joseph Pine</t>
  </si>
  <si>
    <t>#7 Pioneer Pot 24" HT</t>
  </si>
  <si>
    <t>24" HT</t>
  </si>
  <si>
    <t>PINFLEVANDERWOLF3G</t>
  </si>
  <si>
    <t>Pinus flexilis 'Vanderwolf's Pyramid'</t>
  </si>
  <si>
    <t>Vanderwolf's Pyramid Pine</t>
  </si>
  <si>
    <t>PINFLEVANDERWOLF5G</t>
  </si>
  <si>
    <t>PINFLEVANDERWOLF10G</t>
  </si>
  <si>
    <t>PINFLEVANDERWOLF15G</t>
  </si>
  <si>
    <t>PINFLEVANDERWOLF25G</t>
  </si>
  <si>
    <t>#25 Grow Bag</t>
  </si>
  <si>
    <t>PINMUG1G</t>
  </si>
  <si>
    <t>Pinus mugo</t>
  </si>
  <si>
    <t>Mugo Pine</t>
  </si>
  <si>
    <t>PINMUG3G</t>
  </si>
  <si>
    <t>PINMUG3PP</t>
  </si>
  <si>
    <t>PINMUG5G</t>
  </si>
  <si>
    <t>PINMUG7PP</t>
  </si>
  <si>
    <t>PINMUGTANNENBAUM3G</t>
  </si>
  <si>
    <t>Pinus mugo 'Tannenbaum'</t>
  </si>
  <si>
    <t>Tannenbaum Mugo Pine</t>
  </si>
  <si>
    <t>PINMUGTANNENBAUM10G</t>
  </si>
  <si>
    <t>30" BOX</t>
  </si>
  <si>
    <t>Spring 27</t>
  </si>
  <si>
    <t>PINMUGVARPUM2G</t>
  </si>
  <si>
    <t>Pinus mugo var. pumilio</t>
  </si>
  <si>
    <t>Dwarf Mugo Pine</t>
  </si>
  <si>
    <t>PINNIG1g</t>
  </si>
  <si>
    <t>Pinus nigra</t>
  </si>
  <si>
    <t>Austrian Pine</t>
  </si>
  <si>
    <t>PINNIG3G</t>
  </si>
  <si>
    <t>PINNIGOREGONGREEN3G</t>
  </si>
  <si>
    <t>Pinus nigra 'Oregon Green'</t>
  </si>
  <si>
    <t>Oregon Green Austrian Pine</t>
  </si>
  <si>
    <t>PINNIGOREGONGREEN5G</t>
  </si>
  <si>
    <t>PINPON2G</t>
  </si>
  <si>
    <t>Pinus ponderosa</t>
  </si>
  <si>
    <t>Ponderosa Pine</t>
  </si>
  <si>
    <t>PINPON3G</t>
  </si>
  <si>
    <t>PINPON5G</t>
  </si>
  <si>
    <t>PINPON10G</t>
  </si>
  <si>
    <t>PINPON15PP</t>
  </si>
  <si>
    <t>PINPON20G</t>
  </si>
  <si>
    <t>PINPONBLACKHILLS1G</t>
  </si>
  <si>
    <t>Pinus ponderosa var. scopulorum</t>
  </si>
  <si>
    <t>Black Hills Ponderosa Pine</t>
  </si>
  <si>
    <t>PINSTROBUS1G</t>
  </si>
  <si>
    <t>Pinus strobus</t>
  </si>
  <si>
    <t>Eastern White Pine</t>
  </si>
  <si>
    <t>PINSTRMINITWISTS10G</t>
  </si>
  <si>
    <t>Pinus strobus 'Mini Twists'</t>
  </si>
  <si>
    <t>Mini Twists Eastern White Pine</t>
  </si>
  <si>
    <t>PINSTRSTOWEPILLAR3G</t>
  </si>
  <si>
    <t>Pinus strobus 'Stowe Pillar'</t>
  </si>
  <si>
    <t>Stowe Pillar Eastern White Pine</t>
  </si>
  <si>
    <t>PISCHI1G</t>
  </si>
  <si>
    <t>Pistacia chinensis</t>
  </si>
  <si>
    <t>Chinese pistache</t>
  </si>
  <si>
    <t>PISCHI3G</t>
  </si>
  <si>
    <t>200+</t>
  </si>
  <si>
    <t>PISCHI3PP</t>
  </si>
  <si>
    <t>PISCHI4Q</t>
  </si>
  <si>
    <t>PLAACEBLOODGOOD6Q</t>
  </si>
  <si>
    <t>Platanus acerifolia 'Bloodgood'</t>
  </si>
  <si>
    <t>Bloodgood London Plane Tree</t>
  </si>
  <si>
    <t>PLAACE4Q</t>
  </si>
  <si>
    <t>Platanus x acerifolia</t>
  </si>
  <si>
    <t>London Planetree</t>
  </si>
  <si>
    <t>PLAACEEXCLAMATION7Q</t>
  </si>
  <si>
    <t>Platanus x acerifolia 'Morton Circle'</t>
  </si>
  <si>
    <t xml:space="preserve"> EXCLAMATION!™ London planetree</t>
  </si>
  <si>
    <t>PLAACEEXCLAMATION8Q</t>
  </si>
  <si>
    <t>POLMUN1G</t>
  </si>
  <si>
    <t>Polystichum munitum</t>
  </si>
  <si>
    <t>Western Sword Fern</t>
  </si>
  <si>
    <t>POLMUN2G</t>
  </si>
  <si>
    <t>POLMUN3G</t>
  </si>
  <si>
    <t>POLMUN5G</t>
  </si>
  <si>
    <t>POLPOL2G</t>
  </si>
  <si>
    <t>Polystichum polyblepharum</t>
  </si>
  <si>
    <t>Japanese Tassel Fern</t>
  </si>
  <si>
    <t>POPTREERECTA5Q</t>
  </si>
  <si>
    <t>Populus tremula 'Erecta'</t>
  </si>
  <si>
    <t>Upright European Aspen</t>
  </si>
  <si>
    <t>POPTREERECTA6Q</t>
  </si>
  <si>
    <t>POPTREERECTA7Q</t>
  </si>
  <si>
    <t>POPTRE3G</t>
  </si>
  <si>
    <t>Populus tremuloides 'Boundary Country'</t>
  </si>
  <si>
    <t>Quaking Aspen</t>
  </si>
  <si>
    <t>POPTRE5G</t>
  </si>
  <si>
    <t>POPTREMULTI810</t>
  </si>
  <si>
    <t>Populus tremuloides</t>
  </si>
  <si>
    <t>POPTRE5Q</t>
  </si>
  <si>
    <t>POPTRE8Q</t>
  </si>
  <si>
    <t>POPTRE10Q</t>
  </si>
  <si>
    <t>POPTREDANCINGFLAME6Q</t>
  </si>
  <si>
    <t>Populus tremuloides 'KMN01'</t>
  </si>
  <si>
    <t>Dancing Flame® Trembling Aspen</t>
  </si>
  <si>
    <t>POPTREDANCINGFLAME7Q</t>
  </si>
  <si>
    <t>POPTREDANCINGFLAME10Q</t>
  </si>
  <si>
    <t>POPTREPRAIRIEGOLD15G</t>
  </si>
  <si>
    <t>Populus tremuloides 'NE Arb'</t>
  </si>
  <si>
    <t>Prairie Gold Aspen</t>
  </si>
  <si>
    <t xml:space="preserve">#15 1" </t>
  </si>
  <si>
    <t>PRULAUSCHIPKAENSIS10G</t>
  </si>
  <si>
    <t>Prunus laurocerasus 'Schipkaensis'</t>
  </si>
  <si>
    <t>Schipka Cherry Laurel</t>
  </si>
  <si>
    <t>PRULAUSCHIPKAENSIS7PP</t>
  </si>
  <si>
    <t>PRULAUSCHIPKAENSIS15G</t>
  </si>
  <si>
    <t>PRUSARPINKMIST7Q</t>
  </si>
  <si>
    <t>Prunus sargentii 'JFS KW21PS'</t>
  </si>
  <si>
    <t>Pink Myst® Cherry Bud</t>
  </si>
  <si>
    <t>PRUSARPINKFLAIR6Q</t>
  </si>
  <si>
    <t>Prunus sargentii 'Pink Flair'</t>
  </si>
  <si>
    <t>Pink Flair Cherry</t>
  </si>
  <si>
    <t>PRUSARPINKFLAIR7Q</t>
  </si>
  <si>
    <t>PRUSARPINKFLAIR8Q</t>
  </si>
  <si>
    <t>PRUSERKWANZAN5G</t>
  </si>
  <si>
    <t>Prunus serrulata 'Kwanzan'</t>
  </si>
  <si>
    <t>Kwanzan Flowering Japanese Cherry</t>
  </si>
  <si>
    <t>PRUSERKWANZAN5Q</t>
  </si>
  <si>
    <t xml:space="preserve">Kwanzan Flowering Japanese Cherry </t>
  </si>
  <si>
    <t>60" Graft</t>
  </si>
  <si>
    <t>PRUSERKWANZAN8Q</t>
  </si>
  <si>
    <t>PRUSERKWANZAN9Q</t>
  </si>
  <si>
    <t>PRUSERKWANZAN12Q</t>
  </si>
  <si>
    <t>#20 3"</t>
  </si>
  <si>
    <t>PRUSERKWANZAN10Q</t>
  </si>
  <si>
    <t>#45 2.5"</t>
  </si>
  <si>
    <t>PRUVIRCANADARED5Q</t>
  </si>
  <si>
    <t>Prunus virginiana 'Canada Red'</t>
  </si>
  <si>
    <t>Canada Red Chokecherry</t>
  </si>
  <si>
    <t>PRUVIRCANADARED6Q</t>
  </si>
  <si>
    <t>PRUVIRCANADARED8Q</t>
  </si>
  <si>
    <t>PRUVIRCANADAREDMULTI78</t>
  </si>
  <si>
    <t>Prunus virginiana 'Canada Red' (MULTI)</t>
  </si>
  <si>
    <t>Canada Red Chokecherry (MULTI)</t>
  </si>
  <si>
    <t>PRUXYED6Q</t>
  </si>
  <si>
    <t>Prunus x yedoensis</t>
  </si>
  <si>
    <t>Yoshino Flowering Cherry</t>
  </si>
  <si>
    <t>PSEMEN3G</t>
  </si>
  <si>
    <t xml:space="preserve">Pseudotsuga menziesii </t>
  </si>
  <si>
    <t>Douglas Fir</t>
  </si>
  <si>
    <t xml:space="preserve">#3 </t>
  </si>
  <si>
    <t>PSEMEN20G</t>
  </si>
  <si>
    <t>Pseudotsuga menziesii</t>
  </si>
  <si>
    <t>PSEMENGLAUCA1G</t>
  </si>
  <si>
    <t>Pseudotsuga menziesii 'Glauca'</t>
  </si>
  <si>
    <t>Blue Douglas Fir</t>
  </si>
  <si>
    <t>PSEMENGLAUCA2G</t>
  </si>
  <si>
    <t>PSEMENGLAUCA3G</t>
  </si>
  <si>
    <t>PSEMENGLAUCA3PP</t>
  </si>
  <si>
    <t>PSEMENGLAUCA5G</t>
  </si>
  <si>
    <t>PSEMENGLAUCA7G</t>
  </si>
  <si>
    <t>QUENUT15G</t>
  </si>
  <si>
    <t>Quercus  nuttallii</t>
  </si>
  <si>
    <t>Nuttall Oak</t>
  </si>
  <si>
    <t>QUEACU6Q</t>
  </si>
  <si>
    <t>Quercus acutissima</t>
  </si>
  <si>
    <t>Sawtooth Oak</t>
  </si>
  <si>
    <t>QUEACU7Q</t>
  </si>
  <si>
    <t>QUEACU8Q</t>
  </si>
  <si>
    <t>QUEACU10Q</t>
  </si>
  <si>
    <t>QUEALB8Q</t>
  </si>
  <si>
    <t>Quercus alba</t>
  </si>
  <si>
    <t>White Oak</t>
  </si>
  <si>
    <t>QUEBIC5Q</t>
  </si>
  <si>
    <t>Quercus bicolor</t>
  </si>
  <si>
    <t>Swamp White Oak</t>
  </si>
  <si>
    <t>QUEBIC6Q</t>
  </si>
  <si>
    <t>QUEBIC7Q</t>
  </si>
  <si>
    <t>QUEBIC8Q</t>
  </si>
  <si>
    <t>QUEBIC35G</t>
  </si>
  <si>
    <t>QUEBICAMERICANDREAM6Q</t>
  </si>
  <si>
    <t>Quercus bicolor 'JFS-KW12'</t>
  </si>
  <si>
    <t>American Dream® Oak</t>
  </si>
  <si>
    <t>QUEBICAMERICANDREAM7Q</t>
  </si>
  <si>
    <t>QUECOC6Q</t>
  </si>
  <si>
    <t>Quercus coccinea</t>
  </si>
  <si>
    <t>Scarlet Oak</t>
  </si>
  <si>
    <t>QUECOC7Q</t>
  </si>
  <si>
    <t>QUECOC8Q</t>
  </si>
  <si>
    <t>QUEGAMG</t>
  </si>
  <si>
    <t>Quercus gambelii</t>
  </si>
  <si>
    <t>Gambel Oak</t>
  </si>
  <si>
    <t>QUEGAM7G</t>
  </si>
  <si>
    <t>QUEGAM10G</t>
  </si>
  <si>
    <t>3-4'</t>
  </si>
  <si>
    <t>QUEGAM15G</t>
  </si>
  <si>
    <t>QUEGAM4Q</t>
  </si>
  <si>
    <t>QUEGAMMULTI34</t>
  </si>
  <si>
    <t>Quercus gambelii (MULTI)</t>
  </si>
  <si>
    <t>QUEGAR1G</t>
  </si>
  <si>
    <t>Quercus garryana</t>
  </si>
  <si>
    <t>Oregon White Oak</t>
  </si>
  <si>
    <t>QUEGAR3PP</t>
  </si>
  <si>
    <t>QUEGAR5G</t>
  </si>
  <si>
    <t>QUEGAR7PP</t>
  </si>
  <si>
    <t>QUEGAR3Q</t>
  </si>
  <si>
    <t>QUEGAR5Q</t>
  </si>
  <si>
    <t>QUEGRE3PP</t>
  </si>
  <si>
    <t>Quercus greggii (La Siberica strain)</t>
  </si>
  <si>
    <t>Mexican oak</t>
  </si>
  <si>
    <t>QUEHYP3Q</t>
  </si>
  <si>
    <t>Quercus hypoleucoides</t>
  </si>
  <si>
    <t>Silverleaf Oak (Interior Live Oak)</t>
  </si>
  <si>
    <t>#20 0.75" 4-5' HT</t>
  </si>
  <si>
    <t>QUEMAC4Q15G</t>
  </si>
  <si>
    <t>Quercus macrocarpa</t>
  </si>
  <si>
    <t>Burr Oak</t>
  </si>
  <si>
    <t>QUENUT10G</t>
  </si>
  <si>
    <t>Quercus nuttallii</t>
  </si>
  <si>
    <t>QUEPALGREENPILLAR7Q</t>
  </si>
  <si>
    <t>Quercus palustris 'Pringreen'</t>
  </si>
  <si>
    <t>Quercus palustris Green Pillar®</t>
  </si>
  <si>
    <t>QUEPHE5Q</t>
  </si>
  <si>
    <t>Quercus phellos</t>
  </si>
  <si>
    <t>Willow Oak</t>
  </si>
  <si>
    <t>QUEPHE6Q</t>
  </si>
  <si>
    <t>QUEROBFASTIGIATA4Q</t>
  </si>
  <si>
    <t>Quercus robur 'Fastigiata'</t>
  </si>
  <si>
    <t>Columnar English Oak</t>
  </si>
  <si>
    <t>QUEROBFASTIGIATA7Q</t>
  </si>
  <si>
    <t>QUEKINDREDSPIRIT7Q</t>
  </si>
  <si>
    <t>Quercus robur x bicolor 'Nadler'</t>
  </si>
  <si>
    <t>Kindred Spirit Hybrid Oak</t>
  </si>
  <si>
    <t>QUERUB6Q</t>
  </si>
  <si>
    <t>Quercus rubra</t>
  </si>
  <si>
    <t>Red Oak, Northern Red Oak</t>
  </si>
  <si>
    <t>QUERUB7Q</t>
  </si>
  <si>
    <t>QUERUB8Q</t>
  </si>
  <si>
    <t>QUERUB9Q</t>
  </si>
  <si>
    <t>QUECRIMSONSPIRE7Q</t>
  </si>
  <si>
    <t>Quercus x bimundorum 'Crimschmidt'</t>
  </si>
  <si>
    <t>Crimson Spire Hybrid Oak</t>
  </si>
  <si>
    <t>QUESTREETSPIRE6Q</t>
  </si>
  <si>
    <t>Quercus x bimundorum 'JFS-KW1QX'</t>
  </si>
  <si>
    <t>Streetspire®</t>
  </si>
  <si>
    <t>QUESTREETSPIRE7Q</t>
  </si>
  <si>
    <t>QUESKINNYGENES7Q</t>
  </si>
  <si>
    <t>Quercus x bimundorum 'JFS-KW2QX'</t>
  </si>
  <si>
    <t>Skinny Genes®</t>
  </si>
  <si>
    <t>QUECLEMONSHERITAGE8Q</t>
  </si>
  <si>
    <t>Quercus x macdanielii 'Clemons'</t>
  </si>
  <si>
    <t xml:space="preserve">Heritage® Oak </t>
  </si>
  <si>
    <t>QUEREGALPRINCE15G</t>
  </si>
  <si>
    <t>Quercus x warei 'Long'</t>
  </si>
  <si>
    <t>Regal Prince® Oak</t>
  </si>
  <si>
    <t>QUEREGALPRINCE5Q</t>
  </si>
  <si>
    <t>QUEREGALPRINCE7Q</t>
  </si>
  <si>
    <t>RHAPUR5G</t>
  </si>
  <si>
    <t>Rhamnus purshiana</t>
  </si>
  <si>
    <t>Cascara</t>
  </si>
  <si>
    <t>RHAPUR10G</t>
  </si>
  <si>
    <t>RHAPUR15G</t>
  </si>
  <si>
    <t>RHAPUR15PP</t>
  </si>
  <si>
    <t>RHAPUR3Q</t>
  </si>
  <si>
    <t>RHOEVERRED1G</t>
  </si>
  <si>
    <t>Rhododendron 'Everred'</t>
  </si>
  <si>
    <t>Ever Red Rhododendron</t>
  </si>
  <si>
    <t>RHOHOLDENSPEACH1G</t>
  </si>
  <si>
    <t>Rhododendron 'Holden's Peach'</t>
  </si>
  <si>
    <t>Holden's Peach Rhododendron</t>
  </si>
  <si>
    <t>RHUAROGROLOW1G</t>
  </si>
  <si>
    <t>Rhus aromatica Gro-Low</t>
  </si>
  <si>
    <t>Gro-Low Fragrant Sumac</t>
  </si>
  <si>
    <t>RHUAROGROLOW2G</t>
  </si>
  <si>
    <t>RHUTYPTIGEREYES5G</t>
  </si>
  <si>
    <t>Rhus typhina 'Tiger Eyes'</t>
  </si>
  <si>
    <t>Tiger Eyes Sumac</t>
  </si>
  <si>
    <t>SARRUS2G</t>
  </si>
  <si>
    <t>Sarcococca ruscifolia</t>
  </si>
  <si>
    <t>Fragrant Sarcococca or Sweet Box</t>
  </si>
  <si>
    <t>SCHSCOSTANDINGOVATION1G</t>
  </si>
  <si>
    <t>Schizachyrium scoparium 'Standing Ovation'</t>
  </si>
  <si>
    <t>Standing Ovation Little Bluestem</t>
  </si>
  <si>
    <t>SPIBETTOR2G</t>
  </si>
  <si>
    <t>Spiraea betulifolia 'Tor'</t>
  </si>
  <si>
    <t>Tor Birchleaf Spirea</t>
  </si>
  <si>
    <t>SPIBETTOR3G</t>
  </si>
  <si>
    <t>SPIJAPWALBUMA2G</t>
  </si>
  <si>
    <t>Spiraea japonica 'Walbuma'</t>
  </si>
  <si>
    <t>Magic Carpet Spirea</t>
  </si>
  <si>
    <t>SPIDOU2G</t>
  </si>
  <si>
    <t>Spiraea douglasii</t>
  </si>
  <si>
    <t>Rose Spirea</t>
  </si>
  <si>
    <t>SPIDOU5G</t>
  </si>
  <si>
    <t>STASUMMERCRUSH1G</t>
  </si>
  <si>
    <t>Stachys x 'Summer Crush'</t>
  </si>
  <si>
    <t>Summer Crush Betony</t>
  </si>
  <si>
    <t>STEPSE1G</t>
  </si>
  <si>
    <t>Stewartia pseudocamellia</t>
  </si>
  <si>
    <t>Japanese Stewartia</t>
  </si>
  <si>
    <t>STEPSE3PP</t>
  </si>
  <si>
    <t>STEPSE5G</t>
  </si>
  <si>
    <t>STEPSE4Q</t>
  </si>
  <si>
    <t>STEPSE5Q</t>
  </si>
  <si>
    <t>STYJAP35G8Q</t>
  </si>
  <si>
    <t>Styrax japonicus</t>
  </si>
  <si>
    <t>Japanese Snowbell</t>
  </si>
  <si>
    <t>STYJAPSPRINGSHOWERS7Q</t>
  </si>
  <si>
    <t>Styrax japonicus 'Spring Showers'</t>
  </si>
  <si>
    <t>Spring Showers Japanese Snowbell</t>
  </si>
  <si>
    <t>SYRVIRTUALVIOLET5G</t>
  </si>
  <si>
    <t>Syringa 'Bailbridget'</t>
  </si>
  <si>
    <t>First Editions® Virtual Violet® Lilac</t>
  </si>
  <si>
    <t>SYRPATMISSKIM2G</t>
  </si>
  <si>
    <t>Syringa pubescens subsp. patula 'Miss Kim'</t>
  </si>
  <si>
    <t>Miss Kim Korean Lilac</t>
  </si>
  <si>
    <t>SYRPATMISSKIM3G</t>
  </si>
  <si>
    <t>SYRRETIVORYSILK20G</t>
  </si>
  <si>
    <t>Syringa reticulata 'Ivory Silk'</t>
  </si>
  <si>
    <t>Ivory Silk Japanese Tree Lilac</t>
  </si>
  <si>
    <t>SYRRETIVORYSILK4Q</t>
  </si>
  <si>
    <t>SYRRETIVORYSILK5Q</t>
  </si>
  <si>
    <t>SYRRETIVORYSILK6Q</t>
  </si>
  <si>
    <t>SYRRETIVORYSILK7Q</t>
  </si>
  <si>
    <t>SYRIVORYPILLAR6Q</t>
  </si>
  <si>
    <t>Syringa reticulata 'Willamette'</t>
  </si>
  <si>
    <t>Ivory Pillar™ Lilac</t>
  </si>
  <si>
    <t>SYRVUL7G</t>
  </si>
  <si>
    <t>Syringa vulgaris</t>
  </si>
  <si>
    <t>Common Purple Lilac</t>
  </si>
  <si>
    <t>SYRVULMADAMELEMOINE20G</t>
  </si>
  <si>
    <t>Syringa vulgaris 'Madame Lemoine'</t>
  </si>
  <si>
    <t>Madame Lemoine Lilac</t>
  </si>
  <si>
    <t>TAXDISSHAWNEEBRAVE67</t>
  </si>
  <si>
    <t>Taxodium distichum 'Mickelson'</t>
  </si>
  <si>
    <t>Shawnee Brave™ Bald Cypress</t>
  </si>
  <si>
    <t>#20 8-9'</t>
  </si>
  <si>
    <t>8-9' HT</t>
  </si>
  <si>
    <t>THUOCCSMARAGD15G</t>
  </si>
  <si>
    <t>Thuja occidentalis 'Smaragd'</t>
  </si>
  <si>
    <t>Emerald Green Arborvitae</t>
  </si>
  <si>
    <t>THUPLIGREENGIANT20G</t>
  </si>
  <si>
    <t>Thuja plicata 'Green Giant'</t>
  </si>
  <si>
    <t>Green Giant Arborvitae</t>
  </si>
  <si>
    <t>TILAMEREDMOND8Q</t>
  </si>
  <si>
    <t>Tilia americana 'Redmond'</t>
  </si>
  <si>
    <t>Redmond Linden</t>
  </si>
  <si>
    <t>TILAMEREDMOND9Q</t>
  </si>
  <si>
    <t>TILAMEREDMOND10Q</t>
  </si>
  <si>
    <t>TILMONHARVESTGOLD10Q</t>
  </si>
  <si>
    <t>Tilia cordata x mongolica 'Harvest Gold'</t>
  </si>
  <si>
    <t>Harvest Gold Linden</t>
  </si>
  <si>
    <t>TILTOMGREENMOUNTAIN10Q</t>
  </si>
  <si>
    <t>Tilia tomentosa 'Green Mountain'</t>
  </si>
  <si>
    <t>Green Mountain Silver Linden</t>
  </si>
  <si>
    <t>TILTOMSTERLINGSILVER4Q</t>
  </si>
  <si>
    <t>Tilia tomentosa 'Sterling Silver'</t>
  </si>
  <si>
    <t>Sterling Silver Linden</t>
  </si>
  <si>
    <t>TILTOMSTERLINGSILVER6Q</t>
  </si>
  <si>
    <t>TRAJASESP15G</t>
  </si>
  <si>
    <t>Trachelospermum jasminoides (Espalier)</t>
  </si>
  <si>
    <t>Star Jasmine (Espalier)</t>
  </si>
  <si>
    <t>VINE</t>
  </si>
  <si>
    <t>TSUCAN1G</t>
  </si>
  <si>
    <t>Tsuga canadensis</t>
  </si>
  <si>
    <t>Eastern Hemlock</t>
  </si>
  <si>
    <t>TSUCAN3PP</t>
  </si>
  <si>
    <t>TSUCAN15G</t>
  </si>
  <si>
    <t>TSUHET10G</t>
  </si>
  <si>
    <t>Tsuga heterophylla</t>
  </si>
  <si>
    <t>Western Hemlock</t>
  </si>
  <si>
    <t>TSUHET15G</t>
  </si>
  <si>
    <t>TSUMER10G</t>
  </si>
  <si>
    <t>Tsuga mertensiana</t>
  </si>
  <si>
    <t>Mountain Hemlock</t>
  </si>
  <si>
    <t>TSUMER20G</t>
  </si>
  <si>
    <t>ULMTRIUMPH6Q</t>
  </si>
  <si>
    <t>Ulmus 'Morton Glossy'</t>
  </si>
  <si>
    <t>Triumph™ Elm</t>
  </si>
  <si>
    <t>ULMTRIUMPH9Q</t>
  </si>
  <si>
    <t>ULMPRINCETON3G</t>
  </si>
  <si>
    <t>Ulmus americana 'Princeton'</t>
  </si>
  <si>
    <t>Princeton Elm</t>
  </si>
  <si>
    <t>ULMPRINCETON4Q</t>
  </si>
  <si>
    <t>ULMPRINCETON8Q</t>
  </si>
  <si>
    <t>ULMAMEVALLEYFORGE8Q</t>
  </si>
  <si>
    <t>Ulmus americana 'Valley Forge'</t>
  </si>
  <si>
    <t>Valley Forge Elm</t>
  </si>
  <si>
    <t>ON SALE</t>
  </si>
  <si>
    <t>ULMSUMMERELIXIR7Q</t>
  </si>
  <si>
    <t>Ulmus chenmoui 'JAB Morton'</t>
  </si>
  <si>
    <t>Summer Elixir® Elm</t>
  </si>
  <si>
    <t>ULMSUMMERELIXIR9Q</t>
  </si>
  <si>
    <t>ULMACCOLADE15G</t>
  </si>
  <si>
    <t>Ulmus davidiana var. japonica 'Morton'</t>
  </si>
  <si>
    <t>Accolade™ Elm</t>
  </si>
  <si>
    <t>ULMACCOLADE5Q</t>
  </si>
  <si>
    <t>ULMACCOLADE6Q</t>
  </si>
  <si>
    <t>ULMALLEE4Q</t>
  </si>
  <si>
    <t>Ulmus parvifolia 'Emer ll'</t>
  </si>
  <si>
    <t>Allee® Elm</t>
  </si>
  <si>
    <t>ULMEMERALDSUNSHINE4Q</t>
  </si>
  <si>
    <t>Ulmus propinqua 'JFS-Bieberich'</t>
  </si>
  <si>
    <t>Emerald Sunshine®</t>
  </si>
  <si>
    <t>ULMEMERALDSUNSHINE6Q</t>
  </si>
  <si>
    <t>ULMFRONTIER3G</t>
  </si>
  <si>
    <t>Ulmus x 'Frontier'</t>
  </si>
  <si>
    <t>Frontier Elm</t>
  </si>
  <si>
    <t>ULMFRONTIER4Q</t>
  </si>
  <si>
    <t>VACCORNORTHCOUNTRY1G</t>
  </si>
  <si>
    <t xml:space="preserve">Vaccinium corymbosum 'Northcountry'. </t>
  </si>
  <si>
    <t>Northcountry Blueberry</t>
  </si>
  <si>
    <t>VACOVA1G</t>
  </si>
  <si>
    <t>Vaccinium ovatum 'Cascade Jewel'</t>
  </si>
  <si>
    <t>Evergreen or Wild Huckleberry</t>
  </si>
  <si>
    <t>Vaccinium ovatum</t>
  </si>
  <si>
    <t>1500+</t>
  </si>
  <si>
    <t>VACOVA7G</t>
  </si>
  <si>
    <t>VACOVASCARLETOVATION1G</t>
  </si>
  <si>
    <t>Vaccinium ovatum 'Scarlet Ovation'</t>
  </si>
  <si>
    <t>Scarlet Ovation Huckleberry</t>
  </si>
  <si>
    <t>VACPAR1G</t>
  </si>
  <si>
    <t>Vaccinium parvifolium</t>
  </si>
  <si>
    <t>Red Huckleberry</t>
  </si>
  <si>
    <t>VIBCAR10G</t>
  </si>
  <si>
    <t>Viburnum carlesii</t>
  </si>
  <si>
    <t>Korean Spice Viburnum</t>
  </si>
  <si>
    <t>#10 3-4'</t>
  </si>
  <si>
    <t>VINMINBOWLES1G</t>
  </si>
  <si>
    <t>Vinca minor 'Bowles'</t>
  </si>
  <si>
    <t>Bowles' Common Periwinkle</t>
  </si>
  <si>
    <t>VITAGN2G</t>
  </si>
  <si>
    <t>Vitex agnus-castus 'Delta Blues'</t>
  </si>
  <si>
    <t>Chaste Tree, Monk's Pepper Tree</t>
  </si>
  <si>
    <t>WISBLUEMOON2G</t>
  </si>
  <si>
    <t>Wisteria frutescens 'Amethyst Falls'</t>
  </si>
  <si>
    <t>Blue Moon Wisteria</t>
  </si>
  <si>
    <t>YUCFILCOLORGUARD5G</t>
  </si>
  <si>
    <t>Yucca filamentosa 'Color Guard'</t>
  </si>
  <si>
    <t>Color Guard Yucca</t>
  </si>
  <si>
    <t>ZELSERGREENVASE3Q</t>
  </si>
  <si>
    <t>Zelkova serrata 'Green Vase'</t>
  </si>
  <si>
    <t>Green Vase® Zelkova</t>
  </si>
  <si>
    <t>ZELSERGREENVASE15G</t>
  </si>
  <si>
    <t>ZELSERGREENVASE4Q</t>
  </si>
  <si>
    <t>ZELSERGREENVASE5Q</t>
  </si>
  <si>
    <t>ZELSERGREENVASE6Q</t>
  </si>
  <si>
    <t>ZELSERGREENVASE7Q</t>
  </si>
  <si>
    <t>ZELSERGREENVASE8Q</t>
  </si>
  <si>
    <t>ZELSERCITYSPRITE4Q</t>
  </si>
  <si>
    <t>Zelkova serrata 'JFS-KW1'</t>
  </si>
  <si>
    <t>City Sprite® Zelkova</t>
  </si>
  <si>
    <t>ZELSERCITYSPRITE5Q</t>
  </si>
  <si>
    <t>ZELSERCITYSPRITE6Q</t>
  </si>
  <si>
    <t>ZELSERMUSASHINO4Q</t>
  </si>
  <si>
    <t>Zelkova serrata 'Musashino'</t>
  </si>
  <si>
    <t>Musashino Columnar Zelkova</t>
  </si>
  <si>
    <t>ZELSERMUSASHINO6Q</t>
  </si>
  <si>
    <t>ZELSERMUSASHINO7Q</t>
  </si>
  <si>
    <t>ZELSERMUSASHINO8Q</t>
  </si>
  <si>
    <t>ZELSERWIRELESS4Q</t>
  </si>
  <si>
    <t>Zelkova serrata 'Schmidtlow'</t>
  </si>
  <si>
    <t>Wireless® Zelkova</t>
  </si>
  <si>
    <t>ZELSERWIRELESS4Q10G</t>
  </si>
  <si>
    <t>ZELSERVILLAGEGREEN4Q</t>
  </si>
  <si>
    <t>Zelkova serrata 'Village Green'</t>
  </si>
  <si>
    <t>Japanese zelkova</t>
  </si>
  <si>
    <t>ZELSERVILLAGEGREEN5Q</t>
  </si>
  <si>
    <t>ZELSERVILLAGEGREEN7Q</t>
  </si>
  <si>
    <t>ZELSERVILLAGEGREEN8Q</t>
  </si>
  <si>
    <t>AVAIL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</si>
</sst>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5C]#,##0.00"/>
    <numFmt numFmtId="165" formatCode="&quot;$&quot;#,##0"/>
    <numFmt numFmtId="166" formatCode="mmmm\ yyyy"/>
  </numFmts>
  <fonts count="25">
    <font>
      <sz val="10"/>
      <color rgb="FF000000"/>
      <name val="Arial"/>
      <scheme val="minor"/>
    </font>
    <font>
      <sz val="12"/>
      <color theme="1"/>
      <name val="Arial"/>
    </font>
    <font>
      <sz val="12"/>
      <color rgb="FF000000"/>
      <name val="Helvetica Neue"/>
    </font>
    <font>
      <b/>
      <sz val="12"/>
      <color theme="1"/>
      <name val="Helvetica Neue"/>
    </font>
    <font>
      <sz val="12"/>
      <color theme="1"/>
      <name val="Arial"/>
      <scheme val="minor"/>
    </font>
    <font>
      <u/>
      <sz val="12"/>
      <color rgb="FF0000FF"/>
      <name val="Helvetica Neue"/>
    </font>
    <font>
      <sz val="12"/>
      <color theme="1"/>
      <name val="Helvetica Neue"/>
    </font>
    <font>
      <u/>
      <sz val="12"/>
      <color rgb="FF000000"/>
      <name val="Helvetica Neue"/>
    </font>
    <font>
      <b/>
      <sz val="12"/>
      <color rgb="FF000000"/>
      <name val="Helvetica Neue"/>
    </font>
    <font>
      <b/>
      <sz val="12"/>
      <color rgb="FF000000"/>
      <name val="&quot;Helvetica Neue&quot;"/>
    </font>
    <font>
      <b/>
      <sz val="12"/>
      <color rgb="FFCC0000"/>
      <name val="Arial"/>
    </font>
    <font>
      <i/>
      <u/>
      <sz val="12"/>
      <color theme="1"/>
      <name val="Helvetica Neue"/>
    </font>
    <font>
      <b/>
      <u/>
      <sz val="12"/>
      <color rgb="FF0000FF"/>
      <name val="Arial"/>
    </font>
    <font>
      <b/>
      <sz val="12"/>
      <color rgb="FF000000"/>
      <name val="Arial"/>
    </font>
    <font>
      <b/>
      <sz val="13"/>
      <color theme="1"/>
      <name val="Calibri"/>
    </font>
    <font>
      <sz val="13"/>
      <color theme="1"/>
      <name val="Calibri"/>
    </font>
    <font>
      <sz val="13"/>
      <color theme="1"/>
      <name val="Arial"/>
    </font>
    <font>
      <u/>
      <sz val="13"/>
      <color rgb="FF1155CC"/>
      <name val="Calibri"/>
    </font>
    <font>
      <b/>
      <sz val="13"/>
      <color theme="1"/>
      <name val="Arial"/>
      <scheme val="minor"/>
    </font>
    <font>
      <u/>
      <sz val="13"/>
      <color rgb="FF0000FF"/>
      <name val="Calibri"/>
    </font>
    <font>
      <u/>
      <sz val="13"/>
      <color rgb="FF1155CC"/>
      <name val="Calibri"/>
    </font>
    <font>
      <b/>
      <sz val="12"/>
      <color theme="1"/>
      <name val="Arial"/>
    </font>
    <font>
      <u/>
      <sz val="13"/>
      <color rgb="FF1155CC"/>
      <name val="Calibri"/>
    </font>
    <font>
      <sz val="10"/>
      <color theme="1"/>
      <name val="Arial"/>
      <scheme val="minor"/>
    </font>
    <font>
      <b/>
      <sz val="13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49" fontId="7" fillId="0" borderId="0" xfId="0" applyNumberFormat="1" applyFont="1" applyAlignment="1">
      <alignment horizontal="left"/>
    </xf>
    <xf numFmtId="49" fontId="2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49" fontId="8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49" fontId="13" fillId="2" borderId="0" xfId="0" applyNumberFormat="1" applyFont="1" applyFill="1" applyAlignment="1">
      <alignment horizontal="right"/>
    </xf>
    <xf numFmtId="0" fontId="14" fillId="0" borderId="1" xfId="0" applyFont="1" applyBorder="1" applyAlignment="1"/>
    <xf numFmtId="0" fontId="15" fillId="0" borderId="1" xfId="0" applyFont="1" applyBorder="1" applyAlignment="1"/>
    <xf numFmtId="0" fontId="16" fillId="0" borderId="1" xfId="0" applyFont="1" applyBorder="1" applyAlignment="1"/>
    <xf numFmtId="0" fontId="16" fillId="0" borderId="1" xfId="0" applyFont="1" applyBorder="1" applyAlignment="1"/>
    <xf numFmtId="164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18" fillId="0" borderId="1" xfId="0" applyFont="1" applyBorder="1"/>
    <xf numFmtId="164" fontId="15" fillId="0" borderId="1" xfId="0" applyNumberFormat="1" applyFont="1" applyBorder="1" applyAlignment="1">
      <alignment horizontal="center"/>
    </xf>
    <xf numFmtId="0" fontId="16" fillId="0" borderId="1" xfId="0" applyFont="1" applyBorder="1" applyAlignment="1"/>
    <xf numFmtId="0" fontId="16" fillId="0" borderId="1" xfId="0" applyFont="1" applyBorder="1" applyAlignment="1"/>
    <xf numFmtId="164" fontId="15" fillId="0" borderId="1" xfId="0" applyNumberFormat="1" applyFont="1" applyBorder="1" applyAlignment="1">
      <alignment horizontal="center"/>
    </xf>
    <xf numFmtId="0" fontId="19" fillId="0" borderId="1" xfId="0" applyFont="1" applyBorder="1" applyAlignment="1"/>
    <xf numFmtId="0" fontId="16" fillId="0" borderId="1" xfId="0" applyFont="1" applyBorder="1" applyAlignment="1">
      <alignment horizontal="center"/>
    </xf>
    <xf numFmtId="0" fontId="20" fillId="0" borderId="1" xfId="0" applyFont="1" applyBorder="1" applyAlignment="1"/>
    <xf numFmtId="0" fontId="2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22" fillId="0" borderId="1" xfId="0" applyFont="1" applyBorder="1" applyAlignment="1"/>
    <xf numFmtId="165" fontId="16" fillId="0" borderId="1" xfId="0" applyNumberFormat="1" applyFont="1" applyBorder="1" applyAlignment="1"/>
    <xf numFmtId="0" fontId="23" fillId="0" borderId="1" xfId="0" applyFont="1" applyBorder="1"/>
    <xf numFmtId="0" fontId="14" fillId="0" borderId="1" xfId="0" applyFont="1" applyBorder="1" applyAlignment="1"/>
    <xf numFmtId="0" fontId="16" fillId="0" borderId="1" xfId="0" applyFont="1" applyBorder="1" applyAlignment="1">
      <alignment horizontal="center"/>
    </xf>
    <xf numFmtId="166" fontId="16" fillId="0" borderId="1" xfId="0" applyNumberFormat="1" applyFont="1" applyBorder="1" applyAlignment="1"/>
    <xf numFmtId="0" fontId="14" fillId="0" borderId="1" xfId="0" applyFont="1" applyBorder="1" applyAlignment="1"/>
    <xf numFmtId="0" fontId="24" fillId="0" borderId="1" xfId="0" applyFont="1" applyBorder="1" applyAlignment="1"/>
    <xf numFmtId="0" fontId="24" fillId="0" borderId="1" xfId="0" applyFont="1" applyBorder="1" applyAlignment="1"/>
    <xf numFmtId="0" fontId="21" fillId="0" borderId="1" xfId="0" applyFont="1" applyBorder="1" applyAlignment="1">
      <alignment horizontal="center"/>
    </xf>
    <xf numFmtId="0" fontId="1" fillId="2" borderId="0" xfId="0" applyFont="1" applyFill="1" applyAlignment="1"/>
    <xf numFmtId="0" fontId="0" fillId="0" borderId="0" xfId="0" applyFont="1" applyAlignment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4" fillId="0" borderId="0" xfId="0" applyFont="1" applyBorder="1"/>
    <xf numFmtId="49" fontId="2" fillId="2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2" borderId="0" xfId="0" applyNumberFormat="1" applyFont="1" applyFill="1" applyBorder="1" applyAlignment="1">
      <alignment horizontal="center"/>
    </xf>
    <xf numFmtId="49" fontId="2" fillId="2" borderId="0" xfId="0" quotePrefix="1" applyNumberFormat="1" applyFont="1" applyFill="1" applyAlignment="1">
      <alignment horizontal="left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114300</xdr:rowOff>
    </xdr:from>
    <xdr:ext cx="2114550" cy="11334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14300"/>
          <a:ext cx="2114550" cy="11334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304800</xdr:colOff>
      <xdr:row>1</xdr:row>
      <xdr:rowOff>28575</xdr:rowOff>
    </xdr:from>
    <xdr:to>
      <xdr:col>9</xdr:col>
      <xdr:colOff>244525</xdr:colOff>
      <xdr:row>4</xdr:row>
      <xdr:rowOff>190410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94064F-F30F-41A2-8694-0CD81A4A9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58550" y="228600"/>
          <a:ext cx="2111425" cy="790485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3d574ud99awga.cloudfront.net/krueger/images/large/CORKOUHEARTTHROB5Q-heart-throb-chinese-dogwood-202608121242497df0-l.jpeg" TargetMode="External"/><Relationship Id="rId13" Type="http://schemas.openxmlformats.org/officeDocument/2006/relationships/hyperlink" Target="https://d3d574ud99awga.cloudfront.net/krueger/images/large/GAUSHA2G-gaultheria-shallon-023842-l.jpeg" TargetMode="External"/><Relationship Id="rId18" Type="http://schemas.openxmlformats.org/officeDocument/2006/relationships/hyperlink" Target="https://d3d574ud99awga.cloudfront.net/krueger/images/large/LAGINDCOCONUT10G-lagerstroemia-indica-hoch873-202608070228183d9f-l.jpeg" TargetMode="External"/><Relationship Id="rId26" Type="http://schemas.openxmlformats.org/officeDocument/2006/relationships/hyperlink" Target="https://d3d574ud99awga.cloudfront.net/krueger/images/large/MAHREP5G-mahonia-repens-20260811025123ae39-l.jpeg" TargetMode="External"/><Relationship Id="rId39" Type="http://schemas.openxmlformats.org/officeDocument/2006/relationships/hyperlink" Target="https://d3d574ud99awga.cloudfront.net/krueger/images/large/VACOVA7G-vaccinium-ovatum-202608110315218da3-l.jpeg" TargetMode="External"/><Relationship Id="rId3" Type="http://schemas.openxmlformats.org/officeDocument/2006/relationships/hyperlink" Target="https://d3d574ud99awga.cloudfront.net/krueger/images/large/ACEPALSHERWOODFLAME8Q-acer-palmatum-sherwood-flame-20260812122538adda-l.jpeg" TargetMode="External"/><Relationship Id="rId21" Type="http://schemas.openxmlformats.org/officeDocument/2006/relationships/hyperlink" Target="https://d3d574ud99awga.cloudfront.net/krueger/images/large/LIQSLENDERSILHOUETTE8Q-liquidambar-styraciflua-slender-silhouette-20260807023651ed00-l.jpeg" TargetMode="External"/><Relationship Id="rId34" Type="http://schemas.openxmlformats.org/officeDocument/2006/relationships/hyperlink" Target="https://d3d574ud99awga.cloudfront.net/krueger/images/large/TAXDISSHAWNEEBRAVE78-taxodium-distichum-shawnee-brave-20260812123850b74c-l.jpeg" TargetMode="External"/><Relationship Id="rId7" Type="http://schemas.openxmlformats.org/officeDocument/2006/relationships/hyperlink" Target="https://d3d574ud99awga.cloudfront.net/krueger/images/large/ARCUVAMASSACHUSETTS1G-arctostaphylos-uva-ursi-massachusetts-202608110316430620-l.jpeg" TargetMode="External"/><Relationship Id="rId12" Type="http://schemas.openxmlformats.org/officeDocument/2006/relationships/hyperlink" Target="https://d3d574ud99awga.cloudfront.net/krueger/images/large/GAUSHA2G-gaultheria-shallon-023842-l.jpeg" TargetMode="External"/><Relationship Id="rId17" Type="http://schemas.openxmlformats.org/officeDocument/2006/relationships/hyperlink" Target="https://d3d574ud99awga.cloudfront.net/krueger/images/large/LAGINDDOUBLEDYNAMITE10G-lagerstroemia-indica-double-dynamite-202608070227535dfe-l.jpeg" TargetMode="External"/><Relationship Id="rId25" Type="http://schemas.openxmlformats.org/officeDocument/2006/relationships/hyperlink" Target="https://d3d574ud99awga.cloudfront.net/krueger/images/large/MAHREP2G-mahonia-repens-202608110301151f4e-l.jpeg" TargetMode="External"/><Relationship Id="rId33" Type="http://schemas.openxmlformats.org/officeDocument/2006/relationships/hyperlink" Target="https://d3d574ud99awga.cloudfront.net/krueger/images/large/STYJAPSPRINGSHOWERS7Q-styrax-japonicus-spring-showers-202608070951329f52-l.jpeg" TargetMode="External"/><Relationship Id="rId38" Type="http://schemas.openxmlformats.org/officeDocument/2006/relationships/hyperlink" Target="https://d3d574ud99awga.cloudfront.net/krueger/images/large/VACOVA1G-vaccinium-ovatum-20260811031543699f-l.jpeg" TargetMode="External"/><Relationship Id="rId2" Type="http://schemas.openxmlformats.org/officeDocument/2006/relationships/hyperlink" Target="https://d3d574ud99awga.cloudfront.net/krueger/images/large/ACEBUE6Q-acer-buergerianum-202608121219453e9e-l.jpeg" TargetMode="External"/><Relationship Id="rId16" Type="http://schemas.openxmlformats.org/officeDocument/2006/relationships/hyperlink" Target="https://d3d574ud99awga.cloudfront.net/krueger/images/large/JUNSCOSKYROCKET20G-juniperus-scopulorum-skyrocket-20260806045830efa0-l.jpeg" TargetMode="External"/><Relationship Id="rId20" Type="http://schemas.openxmlformats.org/officeDocument/2006/relationships/hyperlink" Target="https://d3d574ud99awga.cloudfront.net/krueger/images/large/LAGINDPETITEORCHID10G-lagerstroemia-indica-petite-orchid-20260807022624a587-l.jpeg" TargetMode="External"/><Relationship Id="rId29" Type="http://schemas.openxmlformats.org/officeDocument/2006/relationships/hyperlink" Target="https://d3d574ud99awga.cloudfront.net/krueger/images/large/POLMUN1G-polystichum-munitum-024659-l.jpeg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photos.app.goo.gl/MBJgMdwmpmLbVYkU7" TargetMode="External"/><Relationship Id="rId6" Type="http://schemas.openxmlformats.org/officeDocument/2006/relationships/hyperlink" Target="https://d3d574ud99awga.cloudfront.net/krueger/images/large/ANEXHYBSEPTEMBERCHARM1G-anemone-x-hybrida-september-charm-20260811030615decb-l.jpeg" TargetMode="External"/><Relationship Id="rId11" Type="http://schemas.openxmlformats.org/officeDocument/2006/relationships/hyperlink" Target="https://d3d574ud99awga.cloudfront.net/krueger/images/large/CRAXMORTOBA6Q-crataegus-x-mordenensis-toba-202608121234393a7d-l.jpeg" TargetMode="External"/><Relationship Id="rId24" Type="http://schemas.openxmlformats.org/officeDocument/2006/relationships/hyperlink" Target="https://d3d574ud99awga.cloudfront.net/krueger/images/large/MAHREP1G-mahonia-repens-030013-l.jpeg" TargetMode="External"/><Relationship Id="rId32" Type="http://schemas.openxmlformats.org/officeDocument/2006/relationships/hyperlink" Target="https://d3d574ud99awga.cloudfront.net/krueger/images/large/QUERUB8Q-quercus-rubra-20260806024359d6b7-l.jpeg" TargetMode="External"/><Relationship Id="rId37" Type="http://schemas.openxmlformats.org/officeDocument/2006/relationships/hyperlink" Target="https://d3d574ud99awga.cloudfront.net/krueger/images/large/VACOVA1G-vaccinium-ovatum-20260811031622c15e-l.jpeg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d3d574ud99awga.cloudfront.net/krueger/images/large/AMEXGRAROBINHILL5Q-amelanchier-robin-hill-20260812123221020b-l.jpeg" TargetMode="External"/><Relationship Id="rId15" Type="http://schemas.openxmlformats.org/officeDocument/2006/relationships/hyperlink" Target="https://d3d574ud99awga.cloudfront.net/krueger/images/large/JUNHORBARHARBOR3G-juniperus-horizontalis-bar-harbor-202608121216293a46-l.jpeg" TargetMode="External"/><Relationship Id="rId23" Type="http://schemas.openxmlformats.org/officeDocument/2006/relationships/hyperlink" Target="https://d3d574ud99awga.cloudfront.net/krueger/images/large/MAGVIRMOONGLOW8Q-magnolia-virginiana-moonglow-2026081212271607e0-l.jpeg" TargetMode="External"/><Relationship Id="rId28" Type="http://schemas.openxmlformats.org/officeDocument/2006/relationships/hyperlink" Target="https://d3d574ud99awga.cloudfront.net/krueger/images/large/is-NANDOMGULFSTREAM1G-nandinadomestica27gulfstream27-ee14-l.jpg" TargetMode="External"/><Relationship Id="rId36" Type="http://schemas.openxmlformats.org/officeDocument/2006/relationships/hyperlink" Target="https://d3d574ud99awga.cloudfront.net/krueger/images/large/VACCORNORTHCOUNTRY1G-vaccinium-corymbosum-northcountry-20260811031454d897-l.jpeg" TargetMode="External"/><Relationship Id="rId10" Type="http://schemas.openxmlformats.org/officeDocument/2006/relationships/hyperlink" Target="https://d3d574ud99awga.cloudfront.net/krueger/images/large/CORKOUSTARLIGHT6Q-cornus-kousa-starlight-2026081212340409e3-l.jpeg" TargetMode="External"/><Relationship Id="rId19" Type="http://schemas.openxmlformats.org/officeDocument/2006/relationships/hyperlink" Target="https://d3d574ud99awga.cloudfront.net/krueger/images/large/LAGINDPETITEEMBERS10G-lagerstroemia-indica-petite-embers-202608070227180043-l.jpeg" TargetMode="External"/><Relationship Id="rId31" Type="http://schemas.openxmlformats.org/officeDocument/2006/relationships/hyperlink" Target="https://d3d574ud99awga.cloudfront.net/krueger/images/large/PRUSARPINKMIST7Q-prunus-sargentii-jfs-kw21ps-20260812123019490e-l.jpeg" TargetMode="External"/><Relationship Id="rId4" Type="http://schemas.openxmlformats.org/officeDocument/2006/relationships/hyperlink" Target="https://d3d574ud99awga.cloudfront.net/krueger/images/large/AMEXGRAPRINCESSDIANA5Q-amelanchier-x-grandiflora-princess-diana-202608121232468aca-l.jpeg" TargetMode="External"/><Relationship Id="rId9" Type="http://schemas.openxmlformats.org/officeDocument/2006/relationships/hyperlink" Target="https://d3d574ud99awga.cloudfront.net/krueger/images/large/CORKOUHEARTTHROB5Q-heart-throb-chinese-dogwood-202608121242497df0-l.jpeg" TargetMode="External"/><Relationship Id="rId14" Type="http://schemas.openxmlformats.org/officeDocument/2006/relationships/hyperlink" Target="https://d3d574ud99awga.cloudfront.net/krueger/images/large/JUNCHISPARTAN35G-juniperus-chinensis-spartan-2026080604441238fd-l.jpeg" TargetMode="External"/><Relationship Id="rId22" Type="http://schemas.openxmlformats.org/officeDocument/2006/relationships/hyperlink" Target="https://d3d574ud99awga.cloudfront.net/krueger/images/large/MAGVIRMOONGLOW8Q-magnolia-virginiana-moonglow-2026081212271607e0-l.jpeg" TargetMode="External"/><Relationship Id="rId27" Type="http://schemas.openxmlformats.org/officeDocument/2006/relationships/hyperlink" Target="https://d3d574ud99awga.cloudfront.net/krueger/images/large/MALADIRONDACK5Q-malus-adirondack-202608121231475709-l.jpeg" TargetMode="External"/><Relationship Id="rId30" Type="http://schemas.openxmlformats.org/officeDocument/2006/relationships/hyperlink" Target="https://d3d574ud99awga.cloudfront.net/krueger/images/large/POLMUN3G-polystichum-munitum-024527-l.jpeg" TargetMode="External"/><Relationship Id="rId35" Type="http://schemas.openxmlformats.org/officeDocument/2006/relationships/hyperlink" Target="https://d3d574ud99awga.cloudfront.net/krueger/images/large/ULMEMERALDSUNSHINE5Q-ulmus-propinqua-jfs-bieberich-2026081212332137bb-l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48"/>
  <sheetViews>
    <sheetView tabSelected="1" topLeftCell="B1" zoomScaleNormal="100" workbookViewId="0">
      <selection activeCell="C3" sqref="C3"/>
    </sheetView>
  </sheetViews>
  <sheetFormatPr defaultColWidth="12.5703125" defaultRowHeight="15.75" customHeight="1"/>
  <cols>
    <col min="1" max="1" width="36.85546875" hidden="1" customWidth="1"/>
    <col min="2" max="2" width="49" customWidth="1"/>
    <col min="3" max="3" width="39.140625" customWidth="1"/>
    <col min="4" max="4" width="21" customWidth="1"/>
    <col min="5" max="5" width="12.28515625" hidden="1" customWidth="1"/>
    <col min="6" max="6" width="12.28515625" customWidth="1"/>
    <col min="7" max="7" width="10.28515625" customWidth="1"/>
    <col min="8" max="8" width="10.42578125" customWidth="1"/>
    <col min="9" max="9" width="11.85546875" customWidth="1"/>
    <col min="10" max="10" width="13.140625" customWidth="1"/>
  </cols>
  <sheetData>
    <row r="1" spans="1:26">
      <c r="A1" s="51" t="s">
        <v>0</v>
      </c>
      <c r="B1" s="52"/>
      <c r="C1" s="1"/>
      <c r="D1" s="53"/>
      <c r="E1" s="53"/>
      <c r="F1" s="54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>
      <c r="A2" s="52"/>
      <c r="B2" s="52"/>
      <c r="C2" s="1"/>
      <c r="D2" s="55"/>
      <c r="E2" s="56"/>
      <c r="F2" s="57"/>
      <c r="G2" s="5"/>
      <c r="H2" s="5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9.5" customHeight="1">
      <c r="A3" s="52"/>
      <c r="B3" s="52"/>
      <c r="C3" s="60" t="s">
        <v>25</v>
      </c>
      <c r="D3" s="55"/>
      <c r="E3" s="58"/>
      <c r="F3" s="57"/>
      <c r="G3" s="7"/>
      <c r="H3" s="8"/>
      <c r="I3" s="9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>
      <c r="A4" s="52"/>
      <c r="B4" s="52"/>
      <c r="C4" s="10"/>
      <c r="D4" s="55"/>
      <c r="E4" s="56"/>
      <c r="F4" s="59"/>
      <c r="G4" s="11"/>
      <c r="H4" s="11"/>
      <c r="I4" s="1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52"/>
      <c r="B5" s="52"/>
      <c r="C5" s="13"/>
      <c r="D5" s="55"/>
      <c r="E5" s="59"/>
      <c r="F5" s="57"/>
      <c r="G5" s="14"/>
      <c r="H5" s="15"/>
      <c r="I5" s="1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52"/>
      <c r="B6" s="52"/>
      <c r="C6" s="17"/>
      <c r="D6" s="55"/>
      <c r="E6" s="57"/>
      <c r="F6" s="57"/>
      <c r="G6" s="19"/>
      <c r="H6" s="18"/>
      <c r="I6" s="20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52"/>
      <c r="B7" s="52"/>
      <c r="C7" s="21" t="s">
        <v>1</v>
      </c>
      <c r="D7" s="18"/>
      <c r="E7" s="18"/>
      <c r="F7" s="18"/>
      <c r="G7" s="18" t="s">
        <v>2</v>
      </c>
      <c r="H7" s="18"/>
      <c r="J7" s="22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7.25">
      <c r="A8" s="23" t="s">
        <v>3</v>
      </c>
      <c r="B8" s="23" t="s">
        <v>4</v>
      </c>
      <c r="C8" s="23" t="s">
        <v>5</v>
      </c>
      <c r="D8" s="23" t="s">
        <v>6</v>
      </c>
      <c r="E8" s="23" t="s">
        <v>7</v>
      </c>
      <c r="F8" s="23" t="s">
        <v>8</v>
      </c>
      <c r="G8" s="23" t="s">
        <v>9</v>
      </c>
      <c r="H8" s="23" t="s">
        <v>1762</v>
      </c>
      <c r="I8" s="23" t="s">
        <v>10</v>
      </c>
      <c r="J8" s="24" t="s">
        <v>11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7.25">
      <c r="A9" s="25" t="s">
        <v>12</v>
      </c>
      <c r="B9" s="25" t="s">
        <v>13</v>
      </c>
      <c r="C9" s="25" t="s">
        <v>14</v>
      </c>
      <c r="D9" s="25" t="s">
        <v>15</v>
      </c>
      <c r="E9" s="25" t="s">
        <v>16</v>
      </c>
      <c r="F9" s="26"/>
      <c r="G9" s="27">
        <v>179.95</v>
      </c>
      <c r="H9" s="28">
        <v>225</v>
      </c>
      <c r="I9" s="29" t="str">
        <f t="shared" ref="I9:I10" si="0">HYPERLINK("https://d3d574ud99awga.cloudfront.net/krueger/images/large/mi-21-abieslasiocarpa-6890-l.jpg","📸 Photo")</f>
        <v>📸 Photo</v>
      </c>
      <c r="J9" s="30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7.25">
      <c r="A10" s="25" t="s">
        <v>17</v>
      </c>
      <c r="B10" s="25" t="s">
        <v>13</v>
      </c>
      <c r="C10" s="25" t="s">
        <v>14</v>
      </c>
      <c r="D10" s="25" t="s">
        <v>18</v>
      </c>
      <c r="E10" s="25" t="s">
        <v>16</v>
      </c>
      <c r="F10" s="26"/>
      <c r="G10" s="27">
        <v>219.95</v>
      </c>
      <c r="H10" s="28">
        <v>171</v>
      </c>
      <c r="I10" s="29" t="str">
        <f t="shared" si="0"/>
        <v>📸 Photo</v>
      </c>
      <c r="J10" s="3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7.25">
      <c r="A11" s="25" t="s">
        <v>19</v>
      </c>
      <c r="B11" s="25" t="s">
        <v>13</v>
      </c>
      <c r="C11" s="25" t="s">
        <v>14</v>
      </c>
      <c r="D11" s="25" t="s">
        <v>20</v>
      </c>
      <c r="E11" s="25" t="s">
        <v>16</v>
      </c>
      <c r="F11" s="26"/>
      <c r="G11" s="31">
        <v>289.95</v>
      </c>
      <c r="H11" s="28">
        <v>21</v>
      </c>
      <c r="I11" s="26"/>
      <c r="J11" s="30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7.25">
      <c r="A12" s="25" t="s">
        <v>21</v>
      </c>
      <c r="B12" s="25" t="s">
        <v>22</v>
      </c>
      <c r="C12" s="25" t="s">
        <v>23</v>
      </c>
      <c r="D12" s="25" t="s">
        <v>24</v>
      </c>
      <c r="E12" s="25" t="s">
        <v>16</v>
      </c>
      <c r="F12" s="26" t="s">
        <v>25</v>
      </c>
      <c r="G12" s="31">
        <v>18.75</v>
      </c>
      <c r="H12" s="28">
        <v>234</v>
      </c>
      <c r="I12" s="26" t="s">
        <v>25</v>
      </c>
      <c r="J12" s="30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7.25">
      <c r="A13" s="25" t="s">
        <v>26</v>
      </c>
      <c r="B13" s="25" t="s">
        <v>22</v>
      </c>
      <c r="C13" s="25" t="s">
        <v>23</v>
      </c>
      <c r="D13" s="32" t="s">
        <v>27</v>
      </c>
      <c r="E13" s="25" t="s">
        <v>16</v>
      </c>
      <c r="F13" s="32" t="s">
        <v>28</v>
      </c>
      <c r="G13" s="31">
        <v>26.95</v>
      </c>
      <c r="H13" s="28">
        <v>94</v>
      </c>
      <c r="I13" s="33" t="s">
        <v>25</v>
      </c>
      <c r="J13" s="30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7.25">
      <c r="A14" s="25" t="s">
        <v>29</v>
      </c>
      <c r="B14" s="25" t="s">
        <v>22</v>
      </c>
      <c r="C14" s="25" t="s">
        <v>23</v>
      </c>
      <c r="D14" s="25" t="s">
        <v>30</v>
      </c>
      <c r="E14" s="25" t="s">
        <v>16</v>
      </c>
      <c r="F14" s="26" t="s">
        <v>25</v>
      </c>
      <c r="G14" s="31">
        <v>27.95</v>
      </c>
      <c r="H14" s="28">
        <v>693</v>
      </c>
      <c r="I14" s="33" t="s">
        <v>25</v>
      </c>
      <c r="J14" s="30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7.25">
      <c r="A15" s="25" t="s">
        <v>31</v>
      </c>
      <c r="B15" s="25" t="s">
        <v>32</v>
      </c>
      <c r="C15" s="25" t="s">
        <v>33</v>
      </c>
      <c r="D15" s="25" t="s">
        <v>24</v>
      </c>
      <c r="E15" s="25" t="s">
        <v>16</v>
      </c>
      <c r="F15" s="26" t="s">
        <v>25</v>
      </c>
      <c r="G15" s="31">
        <v>22.5</v>
      </c>
      <c r="H15" s="28">
        <v>1000</v>
      </c>
      <c r="I15" s="33" t="s">
        <v>25</v>
      </c>
      <c r="J15" s="30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7.25">
      <c r="A16" s="25" t="s">
        <v>34</v>
      </c>
      <c r="B16" s="25" t="s">
        <v>32</v>
      </c>
      <c r="C16" s="25" t="s">
        <v>33</v>
      </c>
      <c r="D16" s="32" t="s">
        <v>27</v>
      </c>
      <c r="E16" s="25" t="s">
        <v>16</v>
      </c>
      <c r="F16" s="32" t="s">
        <v>28</v>
      </c>
      <c r="G16" s="31">
        <v>28.95</v>
      </c>
      <c r="H16" s="28">
        <v>161</v>
      </c>
      <c r="I16" s="33" t="s">
        <v>25</v>
      </c>
      <c r="J16" s="30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7.25">
      <c r="A17" s="25" t="s">
        <v>35</v>
      </c>
      <c r="B17" s="25" t="s">
        <v>32</v>
      </c>
      <c r="C17" s="25" t="s">
        <v>33</v>
      </c>
      <c r="D17" s="25" t="s">
        <v>30</v>
      </c>
      <c r="E17" s="25" t="s">
        <v>16</v>
      </c>
      <c r="F17" s="26" t="s">
        <v>25</v>
      </c>
      <c r="G17" s="31">
        <v>42.95</v>
      </c>
      <c r="H17" s="28">
        <v>209</v>
      </c>
      <c r="I17" s="26" t="s">
        <v>25</v>
      </c>
      <c r="J17" s="30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7.25">
      <c r="A18" s="25" t="s">
        <v>36</v>
      </c>
      <c r="B18" s="25" t="s">
        <v>37</v>
      </c>
      <c r="C18" s="25" t="s">
        <v>38</v>
      </c>
      <c r="D18" s="25" t="s">
        <v>39</v>
      </c>
      <c r="E18" s="25" t="s">
        <v>40</v>
      </c>
      <c r="F18" s="26" t="s">
        <v>25</v>
      </c>
      <c r="G18" s="34">
        <v>135</v>
      </c>
      <c r="H18" s="28">
        <v>280</v>
      </c>
      <c r="I18" s="25" t="s">
        <v>25</v>
      </c>
      <c r="J18" s="30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7.25">
      <c r="A19" s="25" t="s">
        <v>41</v>
      </c>
      <c r="B19" s="25" t="s">
        <v>42</v>
      </c>
      <c r="C19" s="25" t="s">
        <v>43</v>
      </c>
      <c r="D19" s="25" t="s">
        <v>44</v>
      </c>
      <c r="E19" s="25" t="s">
        <v>40</v>
      </c>
      <c r="F19" s="26" t="s">
        <v>25</v>
      </c>
      <c r="G19" s="31">
        <v>18.95</v>
      </c>
      <c r="H19" s="28">
        <v>300</v>
      </c>
      <c r="I19" s="26" t="s">
        <v>25</v>
      </c>
      <c r="J19" s="30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7.25">
      <c r="A20" s="25" t="s">
        <v>45</v>
      </c>
      <c r="B20" s="25" t="s">
        <v>42</v>
      </c>
      <c r="C20" s="25" t="s">
        <v>43</v>
      </c>
      <c r="D20" s="25" t="s">
        <v>46</v>
      </c>
      <c r="E20" s="25" t="s">
        <v>40</v>
      </c>
      <c r="F20" s="25"/>
      <c r="G20" s="31">
        <v>165</v>
      </c>
      <c r="H20" s="28">
        <v>176</v>
      </c>
      <c r="I20" s="35" t="s">
        <v>47</v>
      </c>
      <c r="J20" s="30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7.25">
      <c r="A21" s="25" t="s">
        <v>48</v>
      </c>
      <c r="B21" s="25" t="s">
        <v>49</v>
      </c>
      <c r="C21" s="25" t="s">
        <v>50</v>
      </c>
      <c r="D21" s="25" t="s">
        <v>51</v>
      </c>
      <c r="E21" s="25" t="s">
        <v>40</v>
      </c>
      <c r="F21" s="26"/>
      <c r="G21" s="31">
        <v>135</v>
      </c>
      <c r="H21" s="28">
        <v>76</v>
      </c>
      <c r="I21" s="25" t="s">
        <v>25</v>
      </c>
      <c r="J21" s="30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7.25">
      <c r="A22" s="25" t="s">
        <v>52</v>
      </c>
      <c r="B22" s="25" t="s">
        <v>53</v>
      </c>
      <c r="C22" s="25" t="s">
        <v>54</v>
      </c>
      <c r="D22" s="32" t="s">
        <v>55</v>
      </c>
      <c r="E22" s="25" t="s">
        <v>40</v>
      </c>
      <c r="F22" s="25" t="s">
        <v>25</v>
      </c>
      <c r="G22" s="34">
        <v>9.9499999999999993</v>
      </c>
      <c r="H22" s="28">
        <v>617</v>
      </c>
      <c r="I22" s="25" t="s">
        <v>25</v>
      </c>
      <c r="J22" s="30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7.25">
      <c r="A23" s="25" t="s">
        <v>56</v>
      </c>
      <c r="B23" s="25" t="s">
        <v>57</v>
      </c>
      <c r="C23" s="25" t="s">
        <v>54</v>
      </c>
      <c r="D23" s="25" t="s">
        <v>58</v>
      </c>
      <c r="E23" s="25" t="s">
        <v>40</v>
      </c>
      <c r="F23" s="25" t="s">
        <v>25</v>
      </c>
      <c r="G23" s="31">
        <v>5.75</v>
      </c>
      <c r="H23" s="28">
        <v>192</v>
      </c>
      <c r="I23" s="25" t="s">
        <v>25</v>
      </c>
      <c r="J23" s="30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7.25">
      <c r="A24" s="25" t="s">
        <v>59</v>
      </c>
      <c r="B24" s="25" t="s">
        <v>57</v>
      </c>
      <c r="C24" s="25" t="s">
        <v>54</v>
      </c>
      <c r="D24" s="25" t="s">
        <v>60</v>
      </c>
      <c r="E24" s="25" t="s">
        <v>40</v>
      </c>
      <c r="F24" s="26" t="s">
        <v>25</v>
      </c>
      <c r="G24" s="34">
        <v>7.95</v>
      </c>
      <c r="H24" s="36" t="s">
        <v>61</v>
      </c>
      <c r="I24" s="26"/>
      <c r="J24" s="30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7.25">
      <c r="A25" s="25" t="s">
        <v>62</v>
      </c>
      <c r="B25" s="25" t="s">
        <v>57</v>
      </c>
      <c r="C25" s="25" t="s">
        <v>54</v>
      </c>
      <c r="D25" s="32" t="s">
        <v>63</v>
      </c>
      <c r="E25" s="25" t="s">
        <v>40</v>
      </c>
      <c r="F25" s="32" t="s">
        <v>28</v>
      </c>
      <c r="G25" s="31">
        <v>14.95</v>
      </c>
      <c r="H25" s="28">
        <v>98</v>
      </c>
      <c r="I25" s="26"/>
      <c r="J25" s="30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7.25">
      <c r="A26" s="25" t="s">
        <v>64</v>
      </c>
      <c r="B26" s="25" t="s">
        <v>57</v>
      </c>
      <c r="C26" s="25" t="s">
        <v>54</v>
      </c>
      <c r="D26" s="25" t="s">
        <v>65</v>
      </c>
      <c r="E26" s="25" t="s">
        <v>40</v>
      </c>
      <c r="F26" s="25" t="s">
        <v>25</v>
      </c>
      <c r="G26" s="31">
        <v>18.5</v>
      </c>
      <c r="H26" s="28">
        <v>317</v>
      </c>
      <c r="I26" s="26"/>
      <c r="J26" s="30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7.25">
      <c r="A27" s="25" t="s">
        <v>66</v>
      </c>
      <c r="B27" s="25" t="s">
        <v>57</v>
      </c>
      <c r="C27" s="25" t="s">
        <v>54</v>
      </c>
      <c r="D27" s="25" t="s">
        <v>67</v>
      </c>
      <c r="E27" s="25" t="s">
        <v>40</v>
      </c>
      <c r="F27" s="26" t="s">
        <v>25</v>
      </c>
      <c r="G27" s="31">
        <v>28.95</v>
      </c>
      <c r="H27" s="28">
        <v>525</v>
      </c>
      <c r="I27" s="37" t="str">
        <f>HYPERLINK("https://d3d574ud99awga.cloudfront.net/krueger/images/large/mi-36-acercircinatummulti-cca2-l.jpg","📸 Photo")</f>
        <v>📸 Photo</v>
      </c>
      <c r="J27" s="30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7.25">
      <c r="A28" s="32" t="s">
        <v>68</v>
      </c>
      <c r="B28" s="25" t="s">
        <v>57</v>
      </c>
      <c r="C28" s="25" t="s">
        <v>54</v>
      </c>
      <c r="D28" s="32" t="s">
        <v>69</v>
      </c>
      <c r="E28" s="25" t="s">
        <v>40</v>
      </c>
      <c r="F28" s="32" t="s">
        <v>28</v>
      </c>
      <c r="G28" s="31">
        <v>34.950000000000003</v>
      </c>
      <c r="H28" s="28" t="s">
        <v>70</v>
      </c>
      <c r="I28" s="25"/>
      <c r="J28" s="30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7.25">
      <c r="A29" s="25" t="s">
        <v>71</v>
      </c>
      <c r="B29" s="25" t="s">
        <v>57</v>
      </c>
      <c r="C29" s="25" t="s">
        <v>54</v>
      </c>
      <c r="D29" s="25" t="s">
        <v>72</v>
      </c>
      <c r="E29" s="25" t="s">
        <v>40</v>
      </c>
      <c r="F29" s="26" t="s">
        <v>25</v>
      </c>
      <c r="G29" s="31">
        <v>69.95</v>
      </c>
      <c r="H29" s="28">
        <v>66</v>
      </c>
      <c r="I29" s="26"/>
      <c r="J29" s="30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7.25">
      <c r="A30" s="25" t="s">
        <v>73</v>
      </c>
      <c r="B30" s="25" t="s">
        <v>57</v>
      </c>
      <c r="C30" s="25" t="s">
        <v>54</v>
      </c>
      <c r="D30" s="25" t="s">
        <v>74</v>
      </c>
      <c r="E30" s="25" t="s">
        <v>40</v>
      </c>
      <c r="F30" s="25"/>
      <c r="G30" s="31">
        <v>109.95</v>
      </c>
      <c r="H30" s="28">
        <v>14</v>
      </c>
      <c r="I30" s="26"/>
      <c r="J30" s="30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7.25">
      <c r="A31" s="25" t="s">
        <v>73</v>
      </c>
      <c r="B31" s="25" t="s">
        <v>57</v>
      </c>
      <c r="C31" s="25" t="s">
        <v>54</v>
      </c>
      <c r="D31" s="25" t="s">
        <v>75</v>
      </c>
      <c r="E31" s="25" t="s">
        <v>40</v>
      </c>
      <c r="F31" s="26" t="s">
        <v>25</v>
      </c>
      <c r="G31" s="31">
        <v>109.95</v>
      </c>
      <c r="H31" s="28">
        <v>209</v>
      </c>
      <c r="I31" s="26"/>
      <c r="J31" s="30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7.25">
      <c r="A32" s="25" t="s">
        <v>76</v>
      </c>
      <c r="B32" s="25" t="s">
        <v>57</v>
      </c>
      <c r="C32" s="25" t="s">
        <v>54</v>
      </c>
      <c r="D32" s="25" t="s">
        <v>77</v>
      </c>
      <c r="E32" s="25" t="s">
        <v>40</v>
      </c>
      <c r="F32" s="25" t="s">
        <v>25</v>
      </c>
      <c r="G32" s="31">
        <v>119.95</v>
      </c>
      <c r="H32" s="28">
        <v>84</v>
      </c>
      <c r="I32" s="26"/>
      <c r="J32" s="30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7.25">
      <c r="A33" s="25" t="s">
        <v>78</v>
      </c>
      <c r="B33" s="25" t="s">
        <v>79</v>
      </c>
      <c r="C33" s="25" t="s">
        <v>80</v>
      </c>
      <c r="D33" s="25" t="s">
        <v>39</v>
      </c>
      <c r="E33" s="25" t="s">
        <v>40</v>
      </c>
      <c r="F33" s="25"/>
      <c r="G33" s="31">
        <v>145</v>
      </c>
      <c r="H33" s="28">
        <v>287</v>
      </c>
      <c r="I33" s="26" t="s">
        <v>25</v>
      </c>
      <c r="J33" s="30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7.25">
      <c r="A34" s="25" t="s">
        <v>81</v>
      </c>
      <c r="B34" s="25" t="s">
        <v>79</v>
      </c>
      <c r="C34" s="25" t="s">
        <v>80</v>
      </c>
      <c r="D34" s="25" t="s">
        <v>82</v>
      </c>
      <c r="E34" s="25" t="s">
        <v>40</v>
      </c>
      <c r="F34" s="26"/>
      <c r="G34" s="31">
        <v>165</v>
      </c>
      <c r="H34" s="28">
        <v>44</v>
      </c>
      <c r="I34" s="26" t="s">
        <v>25</v>
      </c>
      <c r="J34" s="3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7.25">
      <c r="A35" s="25" t="s">
        <v>83</v>
      </c>
      <c r="B35" s="25" t="s">
        <v>79</v>
      </c>
      <c r="C35" s="25" t="s">
        <v>80</v>
      </c>
      <c r="D35" s="25" t="s">
        <v>84</v>
      </c>
      <c r="E35" s="25" t="s">
        <v>40</v>
      </c>
      <c r="F35" s="26"/>
      <c r="G35" s="31">
        <v>195</v>
      </c>
      <c r="H35" s="28">
        <v>50</v>
      </c>
      <c r="I35" s="26" t="s">
        <v>25</v>
      </c>
      <c r="J35" s="3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7.25">
      <c r="A36" s="25" t="s">
        <v>85</v>
      </c>
      <c r="B36" s="25" t="s">
        <v>86</v>
      </c>
      <c r="C36" s="25" t="s">
        <v>87</v>
      </c>
      <c r="D36" s="25" t="s">
        <v>88</v>
      </c>
      <c r="E36" s="25" t="s">
        <v>40</v>
      </c>
      <c r="F36" s="25" t="s">
        <v>25</v>
      </c>
      <c r="G36" s="31">
        <v>119.95</v>
      </c>
      <c r="H36" s="28">
        <v>35</v>
      </c>
      <c r="I36" s="26" t="s">
        <v>25</v>
      </c>
      <c r="J36" s="30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7.25">
      <c r="A37" s="25" t="s">
        <v>89</v>
      </c>
      <c r="B37" s="25" t="s">
        <v>86</v>
      </c>
      <c r="C37" s="25" t="s">
        <v>87</v>
      </c>
      <c r="D37" s="25" t="s">
        <v>90</v>
      </c>
      <c r="E37" s="25" t="s">
        <v>40</v>
      </c>
      <c r="F37" s="25"/>
      <c r="G37" s="31">
        <v>129.94999999999999</v>
      </c>
      <c r="H37" s="28">
        <v>5</v>
      </c>
      <c r="I37" s="26" t="s">
        <v>25</v>
      </c>
      <c r="J37" s="30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7.25">
      <c r="A38" s="25" t="s">
        <v>91</v>
      </c>
      <c r="B38" s="25" t="s">
        <v>92</v>
      </c>
      <c r="C38" s="25" t="s">
        <v>93</v>
      </c>
      <c r="D38" s="25" t="s">
        <v>94</v>
      </c>
      <c r="E38" s="25" t="s">
        <v>40</v>
      </c>
      <c r="F38" s="25" t="s">
        <v>25</v>
      </c>
      <c r="G38" s="31">
        <v>155</v>
      </c>
      <c r="H38" s="28">
        <v>9</v>
      </c>
      <c r="I38" s="26" t="s">
        <v>25</v>
      </c>
      <c r="J38" s="30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7.25">
      <c r="A39" s="25" t="s">
        <v>95</v>
      </c>
      <c r="B39" s="25" t="s">
        <v>92</v>
      </c>
      <c r="C39" s="25" t="s">
        <v>93</v>
      </c>
      <c r="D39" s="25" t="s">
        <v>82</v>
      </c>
      <c r="E39" s="25" t="s">
        <v>40</v>
      </c>
      <c r="F39" s="26" t="s">
        <v>25</v>
      </c>
      <c r="G39" s="31">
        <v>165</v>
      </c>
      <c r="H39" s="28">
        <v>2</v>
      </c>
      <c r="I39" s="26" t="s">
        <v>25</v>
      </c>
      <c r="J39" s="30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7.25">
      <c r="A40" s="32" t="s">
        <v>96</v>
      </c>
      <c r="B40" s="32" t="s">
        <v>97</v>
      </c>
      <c r="C40" s="32" t="s">
        <v>98</v>
      </c>
      <c r="D40" s="32" t="s">
        <v>99</v>
      </c>
      <c r="E40" s="32" t="s">
        <v>40</v>
      </c>
      <c r="F40" s="26"/>
      <c r="G40" s="34">
        <v>160</v>
      </c>
      <c r="H40" s="36">
        <v>4</v>
      </c>
      <c r="I40" s="26"/>
      <c r="J40" s="30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7.25">
      <c r="A41" s="25" t="s">
        <v>100</v>
      </c>
      <c r="B41" s="25" t="s">
        <v>101</v>
      </c>
      <c r="C41" s="25" t="s">
        <v>102</v>
      </c>
      <c r="D41" s="25" t="s">
        <v>82</v>
      </c>
      <c r="E41" s="25" t="s">
        <v>40</v>
      </c>
      <c r="F41" s="26" t="s">
        <v>25</v>
      </c>
      <c r="G41" s="31">
        <v>165</v>
      </c>
      <c r="H41" s="28">
        <v>26</v>
      </c>
      <c r="I41" s="26" t="s">
        <v>25</v>
      </c>
      <c r="J41" s="30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7.25">
      <c r="A42" s="25" t="s">
        <v>103</v>
      </c>
      <c r="B42" s="25" t="s">
        <v>104</v>
      </c>
      <c r="C42" s="25" t="s">
        <v>105</v>
      </c>
      <c r="D42" s="25" t="s">
        <v>39</v>
      </c>
      <c r="E42" s="25" t="s">
        <v>40</v>
      </c>
      <c r="F42" s="25" t="s">
        <v>25</v>
      </c>
      <c r="G42" s="31">
        <v>145</v>
      </c>
      <c r="H42" s="28">
        <v>100</v>
      </c>
      <c r="I42" s="26" t="s">
        <v>25</v>
      </c>
      <c r="J42" s="30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7.25">
      <c r="A43" s="25" t="s">
        <v>106</v>
      </c>
      <c r="B43" s="25" t="s">
        <v>104</v>
      </c>
      <c r="C43" s="25" t="s">
        <v>105</v>
      </c>
      <c r="D43" s="25" t="s">
        <v>94</v>
      </c>
      <c r="E43" s="25" t="s">
        <v>40</v>
      </c>
      <c r="F43" s="25" t="s">
        <v>107</v>
      </c>
      <c r="G43" s="31">
        <v>155</v>
      </c>
      <c r="H43" s="28">
        <v>157</v>
      </c>
      <c r="I43" s="26" t="s">
        <v>25</v>
      </c>
      <c r="J43" s="30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7.25">
      <c r="A44" s="32" t="s">
        <v>108</v>
      </c>
      <c r="B44" s="25" t="s">
        <v>104</v>
      </c>
      <c r="C44" s="25" t="s">
        <v>105</v>
      </c>
      <c r="D44" s="32" t="s">
        <v>99</v>
      </c>
      <c r="E44" s="32" t="s">
        <v>40</v>
      </c>
      <c r="F44" s="32" t="s">
        <v>107</v>
      </c>
      <c r="G44" s="34">
        <v>160</v>
      </c>
      <c r="H44" s="36">
        <v>39</v>
      </c>
      <c r="I44" s="26"/>
      <c r="J44" s="30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7.25">
      <c r="A45" s="25" t="s">
        <v>109</v>
      </c>
      <c r="B45" s="25" t="s">
        <v>110</v>
      </c>
      <c r="C45" s="25" t="s">
        <v>111</v>
      </c>
      <c r="D45" s="25" t="s">
        <v>82</v>
      </c>
      <c r="E45" s="25" t="s">
        <v>40</v>
      </c>
      <c r="F45" s="26" t="s">
        <v>25</v>
      </c>
      <c r="G45" s="31">
        <v>165</v>
      </c>
      <c r="H45" s="28">
        <v>46</v>
      </c>
      <c r="I45" s="26" t="s">
        <v>25</v>
      </c>
      <c r="J45" s="30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7.25">
      <c r="A46" s="25" t="s">
        <v>112</v>
      </c>
      <c r="B46" s="25" t="s">
        <v>113</v>
      </c>
      <c r="C46" s="25" t="s">
        <v>114</v>
      </c>
      <c r="D46" s="25" t="s">
        <v>39</v>
      </c>
      <c r="E46" s="25" t="s">
        <v>40</v>
      </c>
      <c r="F46" s="26" t="s">
        <v>107</v>
      </c>
      <c r="G46" s="31">
        <v>145</v>
      </c>
      <c r="H46" s="28">
        <v>37</v>
      </c>
      <c r="I46" s="26" t="s">
        <v>25</v>
      </c>
      <c r="J46" s="30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7.25">
      <c r="A47" s="25" t="s">
        <v>115</v>
      </c>
      <c r="B47" s="25" t="s">
        <v>113</v>
      </c>
      <c r="C47" s="25" t="s">
        <v>114</v>
      </c>
      <c r="D47" s="25" t="s">
        <v>94</v>
      </c>
      <c r="E47" s="25" t="s">
        <v>40</v>
      </c>
      <c r="F47" s="25" t="s">
        <v>107</v>
      </c>
      <c r="G47" s="31">
        <v>155</v>
      </c>
      <c r="H47" s="28">
        <v>150</v>
      </c>
      <c r="I47" s="26" t="s">
        <v>25</v>
      </c>
      <c r="J47" s="30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7.25">
      <c r="A48" s="25" t="s">
        <v>115</v>
      </c>
      <c r="B48" s="25" t="s">
        <v>113</v>
      </c>
      <c r="C48" s="25" t="s">
        <v>114</v>
      </c>
      <c r="D48" s="25" t="s">
        <v>94</v>
      </c>
      <c r="E48" s="25" t="s">
        <v>40</v>
      </c>
      <c r="F48" s="25" t="s">
        <v>25</v>
      </c>
      <c r="G48" s="31">
        <v>155</v>
      </c>
      <c r="H48" s="28">
        <v>420</v>
      </c>
      <c r="I48" s="26" t="s">
        <v>25</v>
      </c>
      <c r="J48" s="30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7.25">
      <c r="A49" s="25" t="s">
        <v>116</v>
      </c>
      <c r="B49" s="25" t="s">
        <v>113</v>
      </c>
      <c r="C49" s="25" t="s">
        <v>114</v>
      </c>
      <c r="D49" s="25" t="s">
        <v>99</v>
      </c>
      <c r="E49" s="25" t="s">
        <v>40</v>
      </c>
      <c r="F49" s="25" t="s">
        <v>25</v>
      </c>
      <c r="G49" s="31">
        <v>160</v>
      </c>
      <c r="H49" s="28">
        <v>25</v>
      </c>
      <c r="I49" s="26" t="s">
        <v>25</v>
      </c>
      <c r="J49" s="30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7.25">
      <c r="A50" s="25" t="s">
        <v>116</v>
      </c>
      <c r="B50" s="25" t="s">
        <v>113</v>
      </c>
      <c r="C50" s="25" t="s">
        <v>114</v>
      </c>
      <c r="D50" s="25" t="s">
        <v>99</v>
      </c>
      <c r="E50" s="25" t="s">
        <v>40</v>
      </c>
      <c r="F50" s="25" t="s">
        <v>107</v>
      </c>
      <c r="G50" s="31">
        <v>160</v>
      </c>
      <c r="H50" s="28">
        <v>510</v>
      </c>
      <c r="I50" s="26" t="s">
        <v>25</v>
      </c>
      <c r="J50" s="30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7.25">
      <c r="A51" s="25" t="s">
        <v>117</v>
      </c>
      <c r="B51" s="25" t="s">
        <v>113</v>
      </c>
      <c r="C51" s="25" t="s">
        <v>114</v>
      </c>
      <c r="D51" s="25" t="s">
        <v>82</v>
      </c>
      <c r="E51" s="25" t="s">
        <v>40</v>
      </c>
      <c r="F51" s="26" t="s">
        <v>107</v>
      </c>
      <c r="G51" s="31">
        <v>170</v>
      </c>
      <c r="H51" s="28">
        <v>33</v>
      </c>
      <c r="I51" s="26" t="s">
        <v>25</v>
      </c>
      <c r="J51" s="30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7.25">
      <c r="A52" s="25" t="s">
        <v>117</v>
      </c>
      <c r="B52" s="25" t="s">
        <v>113</v>
      </c>
      <c r="C52" s="25" t="s">
        <v>114</v>
      </c>
      <c r="D52" s="25" t="s">
        <v>82</v>
      </c>
      <c r="E52" s="25" t="s">
        <v>40</v>
      </c>
      <c r="F52" s="26" t="s">
        <v>118</v>
      </c>
      <c r="G52" s="31">
        <v>170</v>
      </c>
      <c r="H52" s="28">
        <v>16</v>
      </c>
      <c r="I52" s="26" t="s">
        <v>25</v>
      </c>
      <c r="J52" s="30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7.25">
      <c r="A53" s="25" t="s">
        <v>117</v>
      </c>
      <c r="B53" s="25" t="s">
        <v>113</v>
      </c>
      <c r="C53" s="25" t="s">
        <v>114</v>
      </c>
      <c r="D53" s="25" t="s">
        <v>82</v>
      </c>
      <c r="E53" s="25" t="s">
        <v>40</v>
      </c>
      <c r="F53" s="25" t="s">
        <v>25</v>
      </c>
      <c r="G53" s="31">
        <v>170</v>
      </c>
      <c r="H53" s="28">
        <v>15</v>
      </c>
      <c r="I53" s="26" t="s">
        <v>25</v>
      </c>
      <c r="J53" s="30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7.25">
      <c r="A54" s="25" t="s">
        <v>119</v>
      </c>
      <c r="B54" s="25" t="s">
        <v>113</v>
      </c>
      <c r="C54" s="25" t="s">
        <v>114</v>
      </c>
      <c r="D54" s="32" t="s">
        <v>90</v>
      </c>
      <c r="E54" s="25" t="s">
        <v>40</v>
      </c>
      <c r="F54" s="32" t="s">
        <v>118</v>
      </c>
      <c r="G54" s="31">
        <v>219</v>
      </c>
      <c r="H54" s="28">
        <v>13</v>
      </c>
      <c r="I54" s="26" t="s">
        <v>25</v>
      </c>
      <c r="J54" s="30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7.25">
      <c r="A55" s="25" t="s">
        <v>120</v>
      </c>
      <c r="B55" s="25" t="s">
        <v>113</v>
      </c>
      <c r="C55" s="25" t="s">
        <v>114</v>
      </c>
      <c r="D55" s="25" t="s">
        <v>121</v>
      </c>
      <c r="E55" s="25" t="s">
        <v>40</v>
      </c>
      <c r="F55" s="25" t="s">
        <v>107</v>
      </c>
      <c r="G55" s="31">
        <v>219</v>
      </c>
      <c r="H55" s="28">
        <v>90</v>
      </c>
      <c r="I55" s="26" t="s">
        <v>25</v>
      </c>
      <c r="J55" s="30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7.25">
      <c r="A56" s="25" t="s">
        <v>122</v>
      </c>
      <c r="B56" s="25" t="s">
        <v>113</v>
      </c>
      <c r="C56" s="25" t="s">
        <v>114</v>
      </c>
      <c r="D56" s="25" t="s">
        <v>123</v>
      </c>
      <c r="E56" s="25" t="s">
        <v>40</v>
      </c>
      <c r="F56" s="25" t="s">
        <v>107</v>
      </c>
      <c r="G56" s="31">
        <v>245</v>
      </c>
      <c r="H56" s="28">
        <v>234</v>
      </c>
      <c r="I56" s="26" t="s">
        <v>25</v>
      </c>
      <c r="J56" s="30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7.25">
      <c r="A57" s="32" t="s">
        <v>124</v>
      </c>
      <c r="B57" s="32" t="s">
        <v>125</v>
      </c>
      <c r="C57" s="32" t="s">
        <v>126</v>
      </c>
      <c r="D57" s="32" t="s">
        <v>30</v>
      </c>
      <c r="E57" s="32" t="s">
        <v>40</v>
      </c>
      <c r="F57" s="32" t="s">
        <v>107</v>
      </c>
      <c r="G57" s="34">
        <v>29.95</v>
      </c>
      <c r="H57" s="36">
        <v>519</v>
      </c>
      <c r="I57" s="26"/>
      <c r="J57" s="30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7.25">
      <c r="A58" s="25" t="s">
        <v>127</v>
      </c>
      <c r="B58" s="25" t="s">
        <v>128</v>
      </c>
      <c r="C58" s="25" t="s">
        <v>129</v>
      </c>
      <c r="D58" s="25" t="s">
        <v>51</v>
      </c>
      <c r="E58" s="25" t="s">
        <v>40</v>
      </c>
      <c r="F58" s="26" t="s">
        <v>25</v>
      </c>
      <c r="G58" s="31">
        <v>170</v>
      </c>
      <c r="H58" s="28">
        <v>59</v>
      </c>
      <c r="I58" s="26" t="s">
        <v>25</v>
      </c>
      <c r="J58" s="30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7.25">
      <c r="A59" s="25" t="s">
        <v>130</v>
      </c>
      <c r="B59" s="25" t="s">
        <v>131</v>
      </c>
      <c r="C59" s="25" t="s">
        <v>132</v>
      </c>
      <c r="D59" s="25" t="s">
        <v>133</v>
      </c>
      <c r="E59" s="25" t="s">
        <v>40</v>
      </c>
      <c r="F59" s="25" t="s">
        <v>25</v>
      </c>
      <c r="G59" s="31">
        <v>180</v>
      </c>
      <c r="H59" s="28">
        <v>183</v>
      </c>
      <c r="I59" s="26" t="s">
        <v>25</v>
      </c>
      <c r="J59" s="30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7.25">
      <c r="A60" s="25" t="s">
        <v>134</v>
      </c>
      <c r="B60" s="25" t="s">
        <v>131</v>
      </c>
      <c r="C60" s="25" t="s">
        <v>132</v>
      </c>
      <c r="D60" s="25" t="s">
        <v>135</v>
      </c>
      <c r="E60" s="25" t="s">
        <v>40</v>
      </c>
      <c r="F60" s="25" t="s">
        <v>25</v>
      </c>
      <c r="G60" s="31">
        <v>190</v>
      </c>
      <c r="H60" s="28">
        <v>21</v>
      </c>
      <c r="I60" s="26" t="s">
        <v>25</v>
      </c>
      <c r="J60" s="30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7.25">
      <c r="A61" s="25" t="s">
        <v>136</v>
      </c>
      <c r="B61" s="25" t="s">
        <v>137</v>
      </c>
      <c r="C61" s="25" t="s">
        <v>138</v>
      </c>
      <c r="D61" s="25" t="s">
        <v>139</v>
      </c>
      <c r="E61" s="25" t="s">
        <v>40</v>
      </c>
      <c r="F61" s="26" t="s">
        <v>25</v>
      </c>
      <c r="G61" s="31">
        <v>135</v>
      </c>
      <c r="H61" s="28">
        <v>45</v>
      </c>
      <c r="I61" s="26" t="s">
        <v>25</v>
      </c>
      <c r="J61" s="30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7.25">
      <c r="A62" s="25" t="s">
        <v>140</v>
      </c>
      <c r="B62" s="25" t="s">
        <v>137</v>
      </c>
      <c r="C62" s="25" t="s">
        <v>138</v>
      </c>
      <c r="D62" s="25" t="s">
        <v>46</v>
      </c>
      <c r="E62" s="25" t="s">
        <v>40</v>
      </c>
      <c r="F62" s="25"/>
      <c r="G62" s="31">
        <v>160</v>
      </c>
      <c r="H62" s="28">
        <v>13</v>
      </c>
      <c r="I62" s="26" t="s">
        <v>25</v>
      </c>
      <c r="J62" s="30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7.25">
      <c r="A63" s="25" t="s">
        <v>141</v>
      </c>
      <c r="B63" s="25" t="s">
        <v>142</v>
      </c>
      <c r="C63" s="25" t="s">
        <v>143</v>
      </c>
      <c r="D63" s="25" t="s">
        <v>15</v>
      </c>
      <c r="E63" s="25" t="s">
        <v>40</v>
      </c>
      <c r="F63" s="25" t="s">
        <v>25</v>
      </c>
      <c r="G63" s="31">
        <v>49.95</v>
      </c>
      <c r="H63" s="28">
        <v>150</v>
      </c>
      <c r="I63" s="26" t="s">
        <v>25</v>
      </c>
      <c r="J63" s="30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7.25">
      <c r="A64" s="25" t="s">
        <v>144</v>
      </c>
      <c r="B64" s="25" t="s">
        <v>142</v>
      </c>
      <c r="C64" s="25" t="s">
        <v>143</v>
      </c>
      <c r="D64" s="25" t="s">
        <v>145</v>
      </c>
      <c r="E64" s="25" t="s">
        <v>40</v>
      </c>
      <c r="F64" s="25" t="s">
        <v>146</v>
      </c>
      <c r="G64" s="31">
        <v>109</v>
      </c>
      <c r="H64" s="28">
        <v>21</v>
      </c>
      <c r="I64" s="26" t="s">
        <v>25</v>
      </c>
      <c r="J64" s="30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7.25">
      <c r="A65" s="25" t="s">
        <v>147</v>
      </c>
      <c r="B65" s="25" t="s">
        <v>142</v>
      </c>
      <c r="C65" s="25" t="s">
        <v>143</v>
      </c>
      <c r="D65" s="25" t="s">
        <v>148</v>
      </c>
      <c r="E65" s="25" t="s">
        <v>40</v>
      </c>
      <c r="F65" s="25" t="s">
        <v>25</v>
      </c>
      <c r="G65" s="31">
        <v>135</v>
      </c>
      <c r="H65" s="28">
        <v>250</v>
      </c>
      <c r="I65" s="26" t="s">
        <v>25</v>
      </c>
      <c r="J65" s="30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7.25">
      <c r="A66" s="25" t="s">
        <v>149</v>
      </c>
      <c r="B66" s="25" t="s">
        <v>142</v>
      </c>
      <c r="C66" s="25" t="s">
        <v>143</v>
      </c>
      <c r="D66" s="25" t="s">
        <v>150</v>
      </c>
      <c r="E66" s="25" t="s">
        <v>40</v>
      </c>
      <c r="F66" s="26" t="s">
        <v>118</v>
      </c>
      <c r="G66" s="31">
        <v>165</v>
      </c>
      <c r="H66" s="28">
        <v>11</v>
      </c>
      <c r="I66" s="26" t="s">
        <v>25</v>
      </c>
      <c r="J66" s="30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7.25">
      <c r="A67" s="25" t="s">
        <v>149</v>
      </c>
      <c r="B67" s="25" t="s">
        <v>142</v>
      </c>
      <c r="C67" s="25" t="s">
        <v>143</v>
      </c>
      <c r="D67" s="25" t="s">
        <v>82</v>
      </c>
      <c r="E67" s="25" t="s">
        <v>40</v>
      </c>
      <c r="F67" s="25" t="s">
        <v>25</v>
      </c>
      <c r="G67" s="31">
        <v>165</v>
      </c>
      <c r="H67" s="28">
        <v>40</v>
      </c>
      <c r="I67" s="26" t="s">
        <v>25</v>
      </c>
      <c r="J67" s="30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7.25">
      <c r="A68" s="25" t="s">
        <v>151</v>
      </c>
      <c r="B68" s="25" t="s">
        <v>142</v>
      </c>
      <c r="C68" s="25" t="s">
        <v>143</v>
      </c>
      <c r="D68" s="25" t="s">
        <v>123</v>
      </c>
      <c r="E68" s="25" t="s">
        <v>40</v>
      </c>
      <c r="F68" s="26" t="s">
        <v>25</v>
      </c>
      <c r="G68" s="31">
        <v>195</v>
      </c>
      <c r="H68" s="28">
        <v>42</v>
      </c>
      <c r="I68" s="26" t="s">
        <v>25</v>
      </c>
      <c r="J68" s="30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7.25">
      <c r="A69" s="25" t="s">
        <v>152</v>
      </c>
      <c r="B69" s="25" t="s">
        <v>153</v>
      </c>
      <c r="C69" s="25" t="s">
        <v>154</v>
      </c>
      <c r="D69" s="25" t="s">
        <v>155</v>
      </c>
      <c r="E69" s="25" t="s">
        <v>40</v>
      </c>
      <c r="F69" s="26" t="s">
        <v>25</v>
      </c>
      <c r="G69" s="31">
        <v>145</v>
      </c>
      <c r="H69" s="38" t="s">
        <v>156</v>
      </c>
      <c r="I69" s="26" t="s">
        <v>25</v>
      </c>
      <c r="J69" s="30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7.25">
      <c r="A70" s="25" t="s">
        <v>157</v>
      </c>
      <c r="B70" s="25" t="s">
        <v>158</v>
      </c>
      <c r="C70" s="25" t="s">
        <v>159</v>
      </c>
      <c r="D70" s="25" t="s">
        <v>15</v>
      </c>
      <c r="E70" s="25" t="s">
        <v>40</v>
      </c>
      <c r="F70" s="25" t="s">
        <v>25</v>
      </c>
      <c r="G70" s="31">
        <v>79.95</v>
      </c>
      <c r="H70" s="28">
        <v>100</v>
      </c>
      <c r="I70" s="26" t="s">
        <v>25</v>
      </c>
      <c r="J70" s="30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7.25">
      <c r="A71" s="25" t="s">
        <v>160</v>
      </c>
      <c r="B71" s="25" t="s">
        <v>158</v>
      </c>
      <c r="C71" s="25" t="s">
        <v>159</v>
      </c>
      <c r="D71" s="25" t="s">
        <v>148</v>
      </c>
      <c r="E71" s="25" t="s">
        <v>40</v>
      </c>
      <c r="F71" s="25" t="s">
        <v>25</v>
      </c>
      <c r="G71" s="31">
        <v>125</v>
      </c>
      <c r="H71" s="28">
        <v>227</v>
      </c>
      <c r="I71" s="26" t="s">
        <v>25</v>
      </c>
      <c r="J71" s="30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7.25">
      <c r="A72" s="25" t="s">
        <v>161</v>
      </c>
      <c r="B72" s="25" t="s">
        <v>158</v>
      </c>
      <c r="C72" s="25" t="s">
        <v>159</v>
      </c>
      <c r="D72" s="25" t="s">
        <v>82</v>
      </c>
      <c r="E72" s="25" t="s">
        <v>40</v>
      </c>
      <c r="F72" s="26" t="s">
        <v>25</v>
      </c>
      <c r="G72" s="31">
        <v>165</v>
      </c>
      <c r="H72" s="28">
        <v>24</v>
      </c>
      <c r="I72" s="26" t="s">
        <v>25</v>
      </c>
      <c r="J72" s="30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7.25">
      <c r="A73" s="25" t="s">
        <v>162</v>
      </c>
      <c r="B73" s="25" t="s">
        <v>163</v>
      </c>
      <c r="C73" s="25" t="s">
        <v>164</v>
      </c>
      <c r="D73" s="25" t="s">
        <v>165</v>
      </c>
      <c r="E73" s="25" t="s">
        <v>40</v>
      </c>
      <c r="F73" s="25" t="s">
        <v>166</v>
      </c>
      <c r="G73" s="31">
        <v>125</v>
      </c>
      <c r="H73" s="28">
        <v>200</v>
      </c>
      <c r="I73" s="26" t="s">
        <v>25</v>
      </c>
      <c r="J73" s="30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7.25">
      <c r="A74" s="25" t="s">
        <v>167</v>
      </c>
      <c r="B74" s="25" t="s">
        <v>168</v>
      </c>
      <c r="C74" s="25" t="s">
        <v>169</v>
      </c>
      <c r="D74" s="25" t="s">
        <v>39</v>
      </c>
      <c r="E74" s="25" t="s">
        <v>40</v>
      </c>
      <c r="F74" s="26" t="s">
        <v>25</v>
      </c>
      <c r="G74" s="31">
        <v>145</v>
      </c>
      <c r="H74" s="28">
        <v>352</v>
      </c>
      <c r="I74" s="26" t="s">
        <v>25</v>
      </c>
      <c r="J74" s="30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7.25">
      <c r="A75" s="32" t="s">
        <v>170</v>
      </c>
      <c r="B75" s="25" t="s">
        <v>168</v>
      </c>
      <c r="C75" s="25" t="s">
        <v>169</v>
      </c>
      <c r="D75" s="25" t="s">
        <v>94</v>
      </c>
      <c r="E75" s="25" t="s">
        <v>40</v>
      </c>
      <c r="F75" s="26" t="s">
        <v>107</v>
      </c>
      <c r="G75" s="31">
        <v>165</v>
      </c>
      <c r="H75" s="28">
        <v>69</v>
      </c>
      <c r="I75" s="26" t="s">
        <v>25</v>
      </c>
      <c r="J75" s="30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7.25">
      <c r="A76" s="32" t="s">
        <v>171</v>
      </c>
      <c r="B76" s="32" t="s">
        <v>172</v>
      </c>
      <c r="C76" s="32" t="s">
        <v>173</v>
      </c>
      <c r="D76" s="32" t="s">
        <v>174</v>
      </c>
      <c r="E76" s="32" t="s">
        <v>40</v>
      </c>
      <c r="F76" s="32" t="s">
        <v>118</v>
      </c>
      <c r="G76" s="34">
        <v>215</v>
      </c>
      <c r="H76" s="36">
        <v>3</v>
      </c>
      <c r="I76" s="35" t="s">
        <v>47</v>
      </c>
      <c r="J76" s="30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7.25">
      <c r="A77" s="25" t="s">
        <v>175</v>
      </c>
      <c r="B77" s="25" t="s">
        <v>176</v>
      </c>
      <c r="C77" s="25" t="s">
        <v>177</v>
      </c>
      <c r="D77" s="25" t="s">
        <v>39</v>
      </c>
      <c r="E77" s="25" t="s">
        <v>40</v>
      </c>
      <c r="F77" s="25" t="s">
        <v>107</v>
      </c>
      <c r="G77" s="31">
        <v>165</v>
      </c>
      <c r="H77" s="28">
        <v>188</v>
      </c>
      <c r="I77" s="26" t="s">
        <v>25</v>
      </c>
      <c r="J77" s="30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7.25">
      <c r="A78" s="25" t="s">
        <v>178</v>
      </c>
      <c r="B78" s="25" t="s">
        <v>176</v>
      </c>
      <c r="C78" s="25" t="s">
        <v>177</v>
      </c>
      <c r="D78" s="25" t="s">
        <v>94</v>
      </c>
      <c r="E78" s="25" t="s">
        <v>40</v>
      </c>
      <c r="F78" s="26" t="s">
        <v>107</v>
      </c>
      <c r="G78" s="31">
        <v>185</v>
      </c>
      <c r="H78" s="28">
        <v>47</v>
      </c>
      <c r="I78" s="26" t="s">
        <v>25</v>
      </c>
      <c r="J78" s="30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7.25">
      <c r="A79" s="25" t="s">
        <v>179</v>
      </c>
      <c r="B79" s="25" t="s">
        <v>180</v>
      </c>
      <c r="C79" s="25" t="s">
        <v>181</v>
      </c>
      <c r="D79" s="25" t="s">
        <v>182</v>
      </c>
      <c r="E79" s="25" t="s">
        <v>40</v>
      </c>
      <c r="F79" s="26" t="s">
        <v>25</v>
      </c>
      <c r="G79" s="31">
        <v>119</v>
      </c>
      <c r="H79" s="28">
        <v>150</v>
      </c>
      <c r="I79" s="26" t="s">
        <v>25</v>
      </c>
      <c r="J79" s="30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7.25">
      <c r="A80" s="25" t="s">
        <v>183</v>
      </c>
      <c r="B80" s="25" t="s">
        <v>184</v>
      </c>
      <c r="C80" s="25" t="s">
        <v>185</v>
      </c>
      <c r="D80" s="25" t="s">
        <v>186</v>
      </c>
      <c r="E80" s="25" t="s">
        <v>40</v>
      </c>
      <c r="F80" s="26" t="s">
        <v>25</v>
      </c>
      <c r="G80" s="31">
        <v>495</v>
      </c>
      <c r="H80" s="28">
        <v>5</v>
      </c>
      <c r="I80" s="26" t="s">
        <v>25</v>
      </c>
      <c r="J80" s="30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7.25">
      <c r="A81" s="25" t="s">
        <v>187</v>
      </c>
      <c r="B81" s="25" t="s">
        <v>188</v>
      </c>
      <c r="C81" s="25" t="s">
        <v>189</v>
      </c>
      <c r="D81" s="25" t="s">
        <v>94</v>
      </c>
      <c r="E81" s="25" t="s">
        <v>40</v>
      </c>
      <c r="F81" s="26" t="s">
        <v>107</v>
      </c>
      <c r="G81" s="31">
        <v>155</v>
      </c>
      <c r="H81" s="28">
        <v>49</v>
      </c>
      <c r="I81" s="26" t="s">
        <v>25</v>
      </c>
      <c r="J81" s="30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7.25">
      <c r="A82" s="25" t="s">
        <v>190</v>
      </c>
      <c r="B82" s="25" t="s">
        <v>188</v>
      </c>
      <c r="C82" s="25" t="s">
        <v>189</v>
      </c>
      <c r="D82" s="25" t="s">
        <v>51</v>
      </c>
      <c r="E82" s="25" t="s">
        <v>40</v>
      </c>
      <c r="F82" s="25" t="s">
        <v>25</v>
      </c>
      <c r="G82" s="31">
        <v>170</v>
      </c>
      <c r="H82" s="28">
        <v>44</v>
      </c>
      <c r="I82" s="26" t="s">
        <v>25</v>
      </c>
      <c r="J82" s="30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7.25">
      <c r="A83" s="25" t="s">
        <v>191</v>
      </c>
      <c r="B83" s="25" t="s">
        <v>192</v>
      </c>
      <c r="C83" s="25" t="s">
        <v>193</v>
      </c>
      <c r="D83" s="25" t="s">
        <v>39</v>
      </c>
      <c r="E83" s="25" t="s">
        <v>40</v>
      </c>
      <c r="F83" s="25" t="s">
        <v>107</v>
      </c>
      <c r="G83" s="31">
        <v>145</v>
      </c>
      <c r="H83" s="28">
        <v>72</v>
      </c>
      <c r="I83" s="26" t="s">
        <v>25</v>
      </c>
      <c r="J83" s="30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7.25">
      <c r="A84" s="25" t="s">
        <v>194</v>
      </c>
      <c r="B84" s="25" t="s">
        <v>192</v>
      </c>
      <c r="C84" s="25" t="s">
        <v>193</v>
      </c>
      <c r="D84" s="25" t="s">
        <v>94</v>
      </c>
      <c r="E84" s="25" t="s">
        <v>40</v>
      </c>
      <c r="F84" s="26" t="s">
        <v>107</v>
      </c>
      <c r="G84" s="31">
        <v>155</v>
      </c>
      <c r="H84" s="28">
        <v>78</v>
      </c>
      <c r="I84" s="26" t="s">
        <v>25</v>
      </c>
      <c r="J84" s="30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7.25">
      <c r="A85" s="25" t="s">
        <v>195</v>
      </c>
      <c r="B85" s="25" t="s">
        <v>196</v>
      </c>
      <c r="C85" s="25" t="s">
        <v>197</v>
      </c>
      <c r="D85" s="25" t="s">
        <v>99</v>
      </c>
      <c r="E85" s="25" t="s">
        <v>40</v>
      </c>
      <c r="F85" s="25"/>
      <c r="G85" s="31">
        <v>160</v>
      </c>
      <c r="H85" s="28">
        <v>17</v>
      </c>
      <c r="I85" s="26" t="s">
        <v>25</v>
      </c>
      <c r="J85" s="30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7.25">
      <c r="A86" s="25" t="s">
        <v>198</v>
      </c>
      <c r="B86" s="25" t="s">
        <v>196</v>
      </c>
      <c r="C86" s="25" t="s">
        <v>197</v>
      </c>
      <c r="D86" s="25" t="s">
        <v>51</v>
      </c>
      <c r="E86" s="25" t="s">
        <v>40</v>
      </c>
      <c r="F86" s="26" t="s">
        <v>25</v>
      </c>
      <c r="G86" s="31">
        <v>170</v>
      </c>
      <c r="H86" s="28">
        <v>23</v>
      </c>
      <c r="I86" s="26" t="s">
        <v>25</v>
      </c>
      <c r="J86" s="30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7.25">
      <c r="A87" s="25" t="s">
        <v>199</v>
      </c>
      <c r="B87" s="25" t="s">
        <v>200</v>
      </c>
      <c r="C87" s="25" t="s">
        <v>201</v>
      </c>
      <c r="D87" s="25" t="s">
        <v>202</v>
      </c>
      <c r="E87" s="25" t="s">
        <v>40</v>
      </c>
      <c r="F87" s="26" t="s">
        <v>25</v>
      </c>
      <c r="G87" s="31">
        <v>38.950000000000003</v>
      </c>
      <c r="H87" s="28">
        <v>287</v>
      </c>
      <c r="I87" s="26" t="s">
        <v>25</v>
      </c>
      <c r="J87" s="30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7.25">
      <c r="A88" s="25" t="s">
        <v>203</v>
      </c>
      <c r="B88" s="25" t="s">
        <v>200</v>
      </c>
      <c r="C88" s="25" t="s">
        <v>201</v>
      </c>
      <c r="D88" s="25" t="s">
        <v>148</v>
      </c>
      <c r="E88" s="25" t="s">
        <v>40</v>
      </c>
      <c r="F88" s="25" t="s">
        <v>25</v>
      </c>
      <c r="G88" s="31">
        <v>145</v>
      </c>
      <c r="H88" s="28">
        <v>200</v>
      </c>
      <c r="I88" s="26" t="s">
        <v>25</v>
      </c>
      <c r="J88" s="30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7.25">
      <c r="A89" s="25" t="s">
        <v>204</v>
      </c>
      <c r="B89" s="25" t="s">
        <v>200</v>
      </c>
      <c r="C89" s="25" t="s">
        <v>201</v>
      </c>
      <c r="D89" s="25" t="s">
        <v>94</v>
      </c>
      <c r="E89" s="25" t="s">
        <v>40</v>
      </c>
      <c r="F89" s="25" t="s">
        <v>107</v>
      </c>
      <c r="G89" s="31">
        <v>155</v>
      </c>
      <c r="H89" s="28">
        <v>150</v>
      </c>
      <c r="I89" s="26" t="s">
        <v>25</v>
      </c>
      <c r="J89" s="30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7.25">
      <c r="A90" s="32" t="s">
        <v>205</v>
      </c>
      <c r="B90" s="25" t="s">
        <v>206</v>
      </c>
      <c r="C90" s="25" t="s">
        <v>207</v>
      </c>
      <c r="D90" s="32" t="s">
        <v>24</v>
      </c>
      <c r="E90" s="32" t="s">
        <v>40</v>
      </c>
      <c r="F90" s="25"/>
      <c r="G90" s="34">
        <v>19.95</v>
      </c>
      <c r="H90" s="36">
        <v>200</v>
      </c>
      <c r="I90" s="26"/>
      <c r="J90" s="30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7.25">
      <c r="A91" s="25" t="s">
        <v>208</v>
      </c>
      <c r="B91" s="25" t="s">
        <v>206</v>
      </c>
      <c r="C91" s="25" t="s">
        <v>207</v>
      </c>
      <c r="D91" s="25" t="s">
        <v>82</v>
      </c>
      <c r="E91" s="25" t="s">
        <v>40</v>
      </c>
      <c r="F91" s="25" t="s">
        <v>25</v>
      </c>
      <c r="G91" s="31">
        <v>165</v>
      </c>
      <c r="H91" s="28">
        <v>94</v>
      </c>
      <c r="I91" s="26" t="s">
        <v>25</v>
      </c>
      <c r="J91" s="30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7.25">
      <c r="A92" s="25" t="s">
        <v>209</v>
      </c>
      <c r="B92" s="25" t="s">
        <v>210</v>
      </c>
      <c r="C92" s="25" t="s">
        <v>211</v>
      </c>
      <c r="D92" s="25" t="s">
        <v>39</v>
      </c>
      <c r="E92" s="25" t="s">
        <v>40</v>
      </c>
      <c r="F92" s="25" t="s">
        <v>25</v>
      </c>
      <c r="G92" s="31">
        <v>145</v>
      </c>
      <c r="H92" s="28">
        <v>174</v>
      </c>
      <c r="I92" s="26" t="s">
        <v>25</v>
      </c>
      <c r="J92" s="30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7.25">
      <c r="A93" s="25" t="s">
        <v>209</v>
      </c>
      <c r="B93" s="25" t="s">
        <v>210</v>
      </c>
      <c r="C93" s="25" t="s">
        <v>211</v>
      </c>
      <c r="D93" s="25" t="s">
        <v>39</v>
      </c>
      <c r="E93" s="25" t="s">
        <v>40</v>
      </c>
      <c r="F93" s="26" t="s">
        <v>107</v>
      </c>
      <c r="G93" s="31">
        <v>145</v>
      </c>
      <c r="H93" s="28">
        <v>59</v>
      </c>
      <c r="I93" s="26" t="s">
        <v>25</v>
      </c>
      <c r="J93" s="30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7.25">
      <c r="A94" s="25" t="s">
        <v>212</v>
      </c>
      <c r="B94" s="25" t="s">
        <v>213</v>
      </c>
      <c r="C94" s="25" t="s">
        <v>214</v>
      </c>
      <c r="D94" s="25" t="s">
        <v>148</v>
      </c>
      <c r="E94" s="25" t="s">
        <v>40</v>
      </c>
      <c r="F94" s="25" t="s">
        <v>25</v>
      </c>
      <c r="G94" s="31">
        <v>145</v>
      </c>
      <c r="H94" s="28">
        <v>300</v>
      </c>
      <c r="I94" s="26" t="s">
        <v>25</v>
      </c>
      <c r="J94" s="30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7.25">
      <c r="A95" s="25" t="s">
        <v>215</v>
      </c>
      <c r="B95" s="25" t="s">
        <v>213</v>
      </c>
      <c r="C95" s="25" t="s">
        <v>214</v>
      </c>
      <c r="D95" s="25" t="s">
        <v>51</v>
      </c>
      <c r="E95" s="25" t="s">
        <v>40</v>
      </c>
      <c r="F95" s="26" t="s">
        <v>25</v>
      </c>
      <c r="G95" s="31">
        <v>170</v>
      </c>
      <c r="H95" s="28">
        <v>5</v>
      </c>
      <c r="I95" s="26" t="s">
        <v>25</v>
      </c>
      <c r="J95" s="30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7.25">
      <c r="A96" s="32" t="s">
        <v>216</v>
      </c>
      <c r="B96" s="25" t="s">
        <v>217</v>
      </c>
      <c r="C96" s="25" t="s">
        <v>218</v>
      </c>
      <c r="D96" s="32" t="s">
        <v>24</v>
      </c>
      <c r="E96" s="32" t="s">
        <v>40</v>
      </c>
      <c r="F96" s="25"/>
      <c r="G96" s="34">
        <v>19.95</v>
      </c>
      <c r="H96" s="36">
        <v>72</v>
      </c>
      <c r="I96" s="26"/>
      <c r="J96" s="30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7.25">
      <c r="A97" s="25" t="s">
        <v>219</v>
      </c>
      <c r="B97" s="25" t="s">
        <v>217</v>
      </c>
      <c r="C97" s="25" t="s">
        <v>218</v>
      </c>
      <c r="D97" s="25" t="s">
        <v>39</v>
      </c>
      <c r="E97" s="25" t="s">
        <v>40</v>
      </c>
      <c r="F97" s="25" t="s">
        <v>107</v>
      </c>
      <c r="G97" s="31">
        <v>145</v>
      </c>
      <c r="H97" s="28">
        <v>51</v>
      </c>
      <c r="I97" s="26" t="s">
        <v>25</v>
      </c>
      <c r="J97" s="30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7.25">
      <c r="A98" s="25" t="s">
        <v>220</v>
      </c>
      <c r="B98" s="25" t="s">
        <v>217</v>
      </c>
      <c r="C98" s="25" t="s">
        <v>218</v>
      </c>
      <c r="D98" s="25" t="s">
        <v>94</v>
      </c>
      <c r="E98" s="25" t="s">
        <v>40</v>
      </c>
      <c r="F98" s="25" t="s">
        <v>107</v>
      </c>
      <c r="G98" s="31">
        <v>155</v>
      </c>
      <c r="H98" s="28">
        <v>114</v>
      </c>
      <c r="I98" s="26" t="s">
        <v>25</v>
      </c>
      <c r="J98" s="30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7.25">
      <c r="A99" s="25" t="s">
        <v>221</v>
      </c>
      <c r="B99" s="25" t="s">
        <v>217</v>
      </c>
      <c r="C99" s="25" t="s">
        <v>218</v>
      </c>
      <c r="D99" s="25" t="s">
        <v>51</v>
      </c>
      <c r="E99" s="25" t="s">
        <v>40</v>
      </c>
      <c r="F99" s="25" t="s">
        <v>25</v>
      </c>
      <c r="G99" s="31">
        <v>170</v>
      </c>
      <c r="H99" s="28">
        <v>33</v>
      </c>
      <c r="I99" s="26" t="s">
        <v>25</v>
      </c>
      <c r="J99" s="30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7.25">
      <c r="A100" s="25" t="s">
        <v>222</v>
      </c>
      <c r="B100" s="25" t="s">
        <v>223</v>
      </c>
      <c r="C100" s="25" t="s">
        <v>224</v>
      </c>
      <c r="D100" s="25" t="s">
        <v>24</v>
      </c>
      <c r="E100" s="25" t="s">
        <v>40</v>
      </c>
      <c r="F100" s="26" t="s">
        <v>225</v>
      </c>
      <c r="G100" s="31">
        <v>29.95</v>
      </c>
      <c r="H100" s="28">
        <v>200</v>
      </c>
      <c r="I100" s="26" t="s">
        <v>25</v>
      </c>
      <c r="J100" s="30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7.25">
      <c r="A101" s="25" t="s">
        <v>226</v>
      </c>
      <c r="B101" s="25" t="s">
        <v>227</v>
      </c>
      <c r="C101" s="25" t="s">
        <v>228</v>
      </c>
      <c r="D101" s="25" t="s">
        <v>229</v>
      </c>
      <c r="E101" s="25" t="s">
        <v>40</v>
      </c>
      <c r="F101" s="26" t="s">
        <v>25</v>
      </c>
      <c r="G101" s="31">
        <v>145</v>
      </c>
      <c r="H101" s="28">
        <v>50</v>
      </c>
      <c r="I101" s="26" t="s">
        <v>25</v>
      </c>
      <c r="J101" s="30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7.25">
      <c r="A102" s="25" t="s">
        <v>230</v>
      </c>
      <c r="B102" s="25" t="s">
        <v>227</v>
      </c>
      <c r="C102" s="25" t="s">
        <v>228</v>
      </c>
      <c r="D102" s="25" t="s">
        <v>82</v>
      </c>
      <c r="E102" s="25" t="s">
        <v>40</v>
      </c>
      <c r="F102" s="26" t="s">
        <v>25</v>
      </c>
      <c r="G102" s="31">
        <v>165</v>
      </c>
      <c r="H102" s="28">
        <v>25</v>
      </c>
      <c r="I102" s="26" t="s">
        <v>25</v>
      </c>
      <c r="J102" s="30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7.25">
      <c r="A103" s="25" t="s">
        <v>231</v>
      </c>
      <c r="B103" s="25" t="s">
        <v>232</v>
      </c>
      <c r="C103" s="25" t="s">
        <v>233</v>
      </c>
      <c r="D103" s="25" t="s">
        <v>39</v>
      </c>
      <c r="E103" s="25" t="s">
        <v>40</v>
      </c>
      <c r="F103" s="26" t="s">
        <v>107</v>
      </c>
      <c r="G103" s="31">
        <v>145</v>
      </c>
      <c r="H103" s="28">
        <v>76</v>
      </c>
      <c r="I103" s="25" t="s">
        <v>25</v>
      </c>
      <c r="J103" s="30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7.25">
      <c r="A104" s="25" t="s">
        <v>234</v>
      </c>
      <c r="B104" s="25" t="s">
        <v>235</v>
      </c>
      <c r="C104" s="25" t="s">
        <v>236</v>
      </c>
      <c r="D104" s="25" t="s">
        <v>39</v>
      </c>
      <c r="E104" s="25" t="s">
        <v>40</v>
      </c>
      <c r="F104" s="26" t="s">
        <v>107</v>
      </c>
      <c r="G104" s="31">
        <v>145</v>
      </c>
      <c r="H104" s="28">
        <v>97</v>
      </c>
      <c r="I104" s="25" t="s">
        <v>25</v>
      </c>
      <c r="J104" s="30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7.25">
      <c r="A105" s="25" t="s">
        <v>237</v>
      </c>
      <c r="B105" s="25" t="s">
        <v>238</v>
      </c>
      <c r="C105" s="25" t="s">
        <v>239</v>
      </c>
      <c r="D105" s="25" t="s">
        <v>39</v>
      </c>
      <c r="E105" s="25" t="s">
        <v>40</v>
      </c>
      <c r="F105" s="26" t="s">
        <v>25</v>
      </c>
      <c r="G105" s="31">
        <v>145</v>
      </c>
      <c r="H105" s="28">
        <v>104</v>
      </c>
      <c r="I105" s="26" t="s">
        <v>25</v>
      </c>
      <c r="J105" s="30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7.25">
      <c r="A106" s="25" t="s">
        <v>240</v>
      </c>
      <c r="B106" s="25" t="s">
        <v>241</v>
      </c>
      <c r="C106" s="25" t="s">
        <v>242</v>
      </c>
      <c r="D106" s="25" t="s">
        <v>88</v>
      </c>
      <c r="E106" s="25" t="s">
        <v>40</v>
      </c>
      <c r="F106" s="25" t="s">
        <v>25</v>
      </c>
      <c r="G106" s="31">
        <v>69</v>
      </c>
      <c r="H106" s="28">
        <v>19</v>
      </c>
      <c r="I106" s="26" t="s">
        <v>25</v>
      </c>
      <c r="J106" s="30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7.25">
      <c r="A107" s="25" t="s">
        <v>240</v>
      </c>
      <c r="B107" s="25" t="s">
        <v>241</v>
      </c>
      <c r="C107" s="25" t="s">
        <v>242</v>
      </c>
      <c r="D107" s="25" t="s">
        <v>88</v>
      </c>
      <c r="E107" s="25" t="s">
        <v>40</v>
      </c>
      <c r="F107" s="25" t="s">
        <v>107</v>
      </c>
      <c r="G107" s="31">
        <v>69</v>
      </c>
      <c r="H107" s="28">
        <v>56</v>
      </c>
      <c r="I107" s="26" t="s">
        <v>25</v>
      </c>
      <c r="J107" s="30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7.25">
      <c r="A108" s="25" t="s">
        <v>243</v>
      </c>
      <c r="B108" s="25" t="s">
        <v>241</v>
      </c>
      <c r="C108" s="25" t="s">
        <v>242</v>
      </c>
      <c r="D108" s="25" t="s">
        <v>90</v>
      </c>
      <c r="E108" s="25" t="s">
        <v>40</v>
      </c>
      <c r="F108" s="25" t="s">
        <v>25</v>
      </c>
      <c r="G108" s="31">
        <v>89</v>
      </c>
      <c r="H108" s="28">
        <v>8</v>
      </c>
      <c r="I108" s="33" t="s">
        <v>25</v>
      </c>
      <c r="J108" s="30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7.25">
      <c r="A109" s="25" t="s">
        <v>244</v>
      </c>
      <c r="B109" s="25" t="s">
        <v>241</v>
      </c>
      <c r="C109" s="25" t="s">
        <v>242</v>
      </c>
      <c r="D109" s="25" t="s">
        <v>39</v>
      </c>
      <c r="E109" s="25" t="s">
        <v>40</v>
      </c>
      <c r="F109" s="26" t="s">
        <v>107</v>
      </c>
      <c r="G109" s="31">
        <v>145</v>
      </c>
      <c r="H109" s="28">
        <v>169</v>
      </c>
      <c r="I109" s="26" t="s">
        <v>25</v>
      </c>
      <c r="J109" s="30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7.25">
      <c r="A110" s="25" t="s">
        <v>245</v>
      </c>
      <c r="B110" s="25" t="s">
        <v>241</v>
      </c>
      <c r="C110" s="25" t="s">
        <v>242</v>
      </c>
      <c r="D110" s="25" t="s">
        <v>82</v>
      </c>
      <c r="E110" s="25" t="s">
        <v>40</v>
      </c>
      <c r="F110" s="25" t="s">
        <v>25</v>
      </c>
      <c r="G110" s="31">
        <v>165</v>
      </c>
      <c r="H110" s="28">
        <v>11</v>
      </c>
      <c r="I110" s="26" t="s">
        <v>25</v>
      </c>
      <c r="J110" s="30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7.25">
      <c r="A111" s="25" t="s">
        <v>246</v>
      </c>
      <c r="B111" s="25" t="s">
        <v>247</v>
      </c>
      <c r="C111" s="25" t="s">
        <v>248</v>
      </c>
      <c r="D111" s="25" t="s">
        <v>148</v>
      </c>
      <c r="E111" s="25" t="s">
        <v>40</v>
      </c>
      <c r="F111" s="26" t="s">
        <v>25</v>
      </c>
      <c r="G111" s="31">
        <v>145</v>
      </c>
      <c r="H111" s="28">
        <v>120</v>
      </c>
      <c r="I111" s="26" t="s">
        <v>25</v>
      </c>
      <c r="J111" s="30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7.25">
      <c r="A112" s="25" t="s">
        <v>249</v>
      </c>
      <c r="B112" s="25" t="s">
        <v>247</v>
      </c>
      <c r="C112" s="25" t="s">
        <v>248</v>
      </c>
      <c r="D112" s="25" t="s">
        <v>82</v>
      </c>
      <c r="E112" s="25" t="s">
        <v>40</v>
      </c>
      <c r="F112" s="25" t="s">
        <v>25</v>
      </c>
      <c r="G112" s="31">
        <v>165</v>
      </c>
      <c r="H112" s="28">
        <v>153</v>
      </c>
      <c r="I112" s="26" t="s">
        <v>25</v>
      </c>
      <c r="J112" s="30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7.25">
      <c r="A113" s="25" t="s">
        <v>250</v>
      </c>
      <c r="B113" s="25" t="s">
        <v>247</v>
      </c>
      <c r="C113" s="25" t="s">
        <v>248</v>
      </c>
      <c r="D113" s="25" t="s">
        <v>51</v>
      </c>
      <c r="E113" s="25" t="s">
        <v>40</v>
      </c>
      <c r="F113" s="25" t="s">
        <v>25</v>
      </c>
      <c r="G113" s="31">
        <v>170</v>
      </c>
      <c r="H113" s="28">
        <v>56</v>
      </c>
      <c r="I113" s="26" t="s">
        <v>25</v>
      </c>
      <c r="J113" s="30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7.25">
      <c r="A114" s="25" t="s">
        <v>251</v>
      </c>
      <c r="B114" s="25" t="s">
        <v>252</v>
      </c>
      <c r="C114" s="25" t="s">
        <v>253</v>
      </c>
      <c r="D114" s="25" t="s">
        <v>39</v>
      </c>
      <c r="E114" s="25" t="s">
        <v>40</v>
      </c>
      <c r="F114" s="25" t="s">
        <v>107</v>
      </c>
      <c r="G114" s="31">
        <v>145</v>
      </c>
      <c r="H114" s="28">
        <v>54</v>
      </c>
      <c r="I114" s="26" t="s">
        <v>25</v>
      </c>
      <c r="J114" s="30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7.25">
      <c r="A115" s="25" t="s">
        <v>254</v>
      </c>
      <c r="B115" s="25" t="s">
        <v>252</v>
      </c>
      <c r="C115" s="25" t="s">
        <v>253</v>
      </c>
      <c r="D115" s="25" t="s">
        <v>99</v>
      </c>
      <c r="E115" s="25" t="s">
        <v>40</v>
      </c>
      <c r="F115" s="26" t="s">
        <v>25</v>
      </c>
      <c r="G115" s="31">
        <v>152.5</v>
      </c>
      <c r="H115" s="28">
        <v>182</v>
      </c>
      <c r="I115" s="26" t="s">
        <v>25</v>
      </c>
      <c r="J115" s="30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7.25">
      <c r="A116" s="25" t="s">
        <v>254</v>
      </c>
      <c r="B116" s="25" t="s">
        <v>252</v>
      </c>
      <c r="C116" s="25" t="s">
        <v>253</v>
      </c>
      <c r="D116" s="25" t="s">
        <v>99</v>
      </c>
      <c r="E116" s="25" t="s">
        <v>40</v>
      </c>
      <c r="F116" s="25" t="s">
        <v>107</v>
      </c>
      <c r="G116" s="31">
        <v>160</v>
      </c>
      <c r="H116" s="28">
        <v>83</v>
      </c>
      <c r="I116" s="26" t="s">
        <v>25</v>
      </c>
      <c r="J116" s="30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7.25">
      <c r="A117" s="25" t="s">
        <v>255</v>
      </c>
      <c r="B117" s="25" t="s">
        <v>252</v>
      </c>
      <c r="C117" s="25" t="s">
        <v>253</v>
      </c>
      <c r="D117" s="25" t="s">
        <v>82</v>
      </c>
      <c r="E117" s="25" t="s">
        <v>40</v>
      </c>
      <c r="F117" s="26" t="s">
        <v>107</v>
      </c>
      <c r="G117" s="31">
        <v>165</v>
      </c>
      <c r="H117" s="28">
        <v>147</v>
      </c>
      <c r="I117" s="26" t="s">
        <v>25</v>
      </c>
      <c r="J117" s="30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7.25">
      <c r="A118" s="25" t="s">
        <v>256</v>
      </c>
      <c r="B118" s="25" t="s">
        <v>257</v>
      </c>
      <c r="C118" s="25" t="s">
        <v>258</v>
      </c>
      <c r="D118" s="25" t="s">
        <v>259</v>
      </c>
      <c r="E118" s="25" t="s">
        <v>40</v>
      </c>
      <c r="F118" s="25" t="s">
        <v>25</v>
      </c>
      <c r="G118" s="31">
        <v>165</v>
      </c>
      <c r="H118" s="28">
        <v>49</v>
      </c>
      <c r="I118" s="26" t="s">
        <v>25</v>
      </c>
      <c r="J118" s="30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7.25">
      <c r="A119" s="25" t="s">
        <v>260</v>
      </c>
      <c r="B119" s="25" t="s">
        <v>261</v>
      </c>
      <c r="C119" s="25" t="s">
        <v>262</v>
      </c>
      <c r="D119" s="25" t="s">
        <v>44</v>
      </c>
      <c r="E119" s="25" t="s">
        <v>263</v>
      </c>
      <c r="F119" s="25" t="s">
        <v>25</v>
      </c>
      <c r="G119" s="31">
        <v>9.9499999999999993</v>
      </c>
      <c r="H119" s="28">
        <v>15</v>
      </c>
      <c r="I119" s="26" t="s">
        <v>25</v>
      </c>
      <c r="J119" s="30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7.25">
      <c r="A120" s="25" t="s">
        <v>264</v>
      </c>
      <c r="B120" s="25" t="s">
        <v>265</v>
      </c>
      <c r="C120" s="25" t="s">
        <v>266</v>
      </c>
      <c r="D120" s="25" t="s">
        <v>267</v>
      </c>
      <c r="E120" s="25" t="s">
        <v>268</v>
      </c>
      <c r="F120" s="25" t="s">
        <v>25</v>
      </c>
      <c r="G120" s="31">
        <v>13.5</v>
      </c>
      <c r="H120" s="28">
        <v>5</v>
      </c>
      <c r="I120" s="26" t="s">
        <v>25</v>
      </c>
      <c r="J120" s="30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7.25">
      <c r="A121" s="25" t="s">
        <v>269</v>
      </c>
      <c r="B121" s="25" t="s">
        <v>270</v>
      </c>
      <c r="C121" s="25" t="s">
        <v>266</v>
      </c>
      <c r="D121" s="25" t="s">
        <v>267</v>
      </c>
      <c r="E121" s="25" t="s">
        <v>268</v>
      </c>
      <c r="F121" s="25" t="s">
        <v>25</v>
      </c>
      <c r="G121" s="31">
        <v>13.5</v>
      </c>
      <c r="H121" s="28">
        <v>5</v>
      </c>
      <c r="I121" s="37" t="str">
        <f>HYPERLINK("https://d3d574ud99awga.cloudfront.net/krueger/images/large/mi-168-agapanthus27peterpan27-25d7-l.jpg","📸 Photo")</f>
        <v>📸 Photo</v>
      </c>
      <c r="J121" s="30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7.25">
      <c r="A122" s="25" t="s">
        <v>271</v>
      </c>
      <c r="B122" s="25" t="s">
        <v>272</v>
      </c>
      <c r="C122" s="25" t="s">
        <v>273</v>
      </c>
      <c r="D122" s="25" t="s">
        <v>44</v>
      </c>
      <c r="E122" s="25" t="s">
        <v>268</v>
      </c>
      <c r="F122" s="25" t="s">
        <v>25</v>
      </c>
      <c r="G122" s="31">
        <v>9.9499999999999993</v>
      </c>
      <c r="H122" s="28">
        <v>54</v>
      </c>
      <c r="I122" s="37" t="str">
        <f>HYPERLINK("https://d3d574ud99awga.cloudfront.net/krueger/images/large/is-AJUREP1G-ajugareptans-afff-l.jpg","📸 Photo")</f>
        <v>📸 Photo</v>
      </c>
      <c r="J122" s="30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7.25">
      <c r="A123" s="25" t="s">
        <v>274</v>
      </c>
      <c r="B123" s="25" t="s">
        <v>275</v>
      </c>
      <c r="C123" s="25" t="s">
        <v>276</v>
      </c>
      <c r="D123" s="25" t="s">
        <v>267</v>
      </c>
      <c r="E123" s="25" t="s">
        <v>268</v>
      </c>
      <c r="F123" s="25" t="s">
        <v>25</v>
      </c>
      <c r="G123" s="31">
        <v>8.9499999999999993</v>
      </c>
      <c r="H123" s="36">
        <v>362</v>
      </c>
      <c r="I123" s="26" t="s">
        <v>25</v>
      </c>
      <c r="J123" s="30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7.25">
      <c r="A124" s="32" t="s">
        <v>277</v>
      </c>
      <c r="B124" s="25" t="s">
        <v>275</v>
      </c>
      <c r="C124" s="25" t="s">
        <v>276</v>
      </c>
      <c r="D124" s="25" t="s">
        <v>24</v>
      </c>
      <c r="E124" s="25" t="s">
        <v>268</v>
      </c>
      <c r="F124" s="25"/>
      <c r="G124" s="34">
        <v>13.25</v>
      </c>
      <c r="H124" s="39">
        <v>60</v>
      </c>
      <c r="I124" s="26"/>
      <c r="J124" s="30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7.25">
      <c r="A125" s="32" t="s">
        <v>278</v>
      </c>
      <c r="B125" s="25" t="s">
        <v>275</v>
      </c>
      <c r="C125" s="25" t="s">
        <v>276</v>
      </c>
      <c r="D125" s="32" t="s">
        <v>30</v>
      </c>
      <c r="E125" s="25" t="s">
        <v>268</v>
      </c>
      <c r="F125" s="25"/>
      <c r="G125" s="34">
        <v>22.5</v>
      </c>
      <c r="H125" s="39">
        <v>570</v>
      </c>
      <c r="I125" s="26"/>
      <c r="J125" s="30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7.25">
      <c r="A126" s="25" t="s">
        <v>279</v>
      </c>
      <c r="B126" s="25" t="s">
        <v>280</v>
      </c>
      <c r="C126" s="25" t="s">
        <v>281</v>
      </c>
      <c r="D126" s="25" t="s">
        <v>30</v>
      </c>
      <c r="E126" s="25" t="s">
        <v>268</v>
      </c>
      <c r="F126" s="25" t="s">
        <v>25</v>
      </c>
      <c r="G126" s="31">
        <v>27.95</v>
      </c>
      <c r="H126" s="38" t="s">
        <v>156</v>
      </c>
      <c r="I126" s="26" t="s">
        <v>25</v>
      </c>
      <c r="J126" s="30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7.25">
      <c r="A127" s="25" t="s">
        <v>282</v>
      </c>
      <c r="B127" s="25" t="s">
        <v>283</v>
      </c>
      <c r="C127" s="25" t="s">
        <v>284</v>
      </c>
      <c r="D127" s="25" t="s">
        <v>267</v>
      </c>
      <c r="E127" s="25" t="s">
        <v>268</v>
      </c>
      <c r="F127" s="26"/>
      <c r="G127" s="31">
        <v>9.9499999999999993</v>
      </c>
      <c r="H127" s="28">
        <v>750</v>
      </c>
      <c r="I127" s="26"/>
      <c r="J127" s="30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7.25">
      <c r="A128" s="25" t="s">
        <v>285</v>
      </c>
      <c r="B128" s="25" t="s">
        <v>286</v>
      </c>
      <c r="C128" s="25" t="s">
        <v>287</v>
      </c>
      <c r="D128" s="25" t="s">
        <v>139</v>
      </c>
      <c r="E128" s="25" t="s">
        <v>40</v>
      </c>
      <c r="F128" s="26" t="s">
        <v>25</v>
      </c>
      <c r="G128" s="31">
        <v>99.95</v>
      </c>
      <c r="H128" s="28">
        <v>41</v>
      </c>
      <c r="I128" s="25" t="s">
        <v>25</v>
      </c>
      <c r="J128" s="30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7.25">
      <c r="A129" s="25" t="s">
        <v>288</v>
      </c>
      <c r="B129" s="25" t="s">
        <v>289</v>
      </c>
      <c r="C129" s="25" t="s">
        <v>290</v>
      </c>
      <c r="D129" s="25" t="s">
        <v>291</v>
      </c>
      <c r="E129" s="25" t="s">
        <v>40</v>
      </c>
      <c r="F129" s="26" t="s">
        <v>25</v>
      </c>
      <c r="G129" s="31">
        <v>65</v>
      </c>
      <c r="H129" s="28">
        <v>4</v>
      </c>
      <c r="I129" s="25" t="s">
        <v>25</v>
      </c>
      <c r="J129" s="30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7.25">
      <c r="A130" s="25" t="s">
        <v>292</v>
      </c>
      <c r="B130" s="25" t="s">
        <v>289</v>
      </c>
      <c r="C130" s="25" t="s">
        <v>290</v>
      </c>
      <c r="D130" s="25" t="s">
        <v>293</v>
      </c>
      <c r="E130" s="25" t="s">
        <v>40</v>
      </c>
      <c r="F130" s="26"/>
      <c r="G130" s="31">
        <v>79.95</v>
      </c>
      <c r="H130" s="28">
        <v>37</v>
      </c>
      <c r="I130" s="26" t="s">
        <v>25</v>
      </c>
      <c r="J130" s="30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7.25">
      <c r="A131" s="25" t="s">
        <v>292</v>
      </c>
      <c r="B131" s="25" t="s">
        <v>289</v>
      </c>
      <c r="C131" s="25" t="s">
        <v>290</v>
      </c>
      <c r="D131" s="25" t="s">
        <v>88</v>
      </c>
      <c r="E131" s="25" t="s">
        <v>40</v>
      </c>
      <c r="F131" s="26"/>
      <c r="G131" s="31">
        <v>89.95</v>
      </c>
      <c r="H131" s="28">
        <v>7</v>
      </c>
      <c r="I131" s="26" t="s">
        <v>25</v>
      </c>
      <c r="J131" s="30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7.25">
      <c r="A132" s="25" t="s">
        <v>294</v>
      </c>
      <c r="B132" s="25" t="s">
        <v>289</v>
      </c>
      <c r="C132" s="25" t="s">
        <v>290</v>
      </c>
      <c r="D132" s="25" t="s">
        <v>295</v>
      </c>
      <c r="E132" s="25" t="s">
        <v>40</v>
      </c>
      <c r="F132" s="26" t="s">
        <v>25</v>
      </c>
      <c r="G132" s="31">
        <v>119.95</v>
      </c>
      <c r="H132" s="28">
        <v>28</v>
      </c>
      <c r="I132" s="25" t="s">
        <v>25</v>
      </c>
      <c r="J132" s="30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7.25">
      <c r="A133" s="25" t="s">
        <v>296</v>
      </c>
      <c r="B133" s="25" t="s">
        <v>289</v>
      </c>
      <c r="C133" s="25" t="s">
        <v>290</v>
      </c>
      <c r="D133" s="25" t="s">
        <v>148</v>
      </c>
      <c r="E133" s="25" t="s">
        <v>40</v>
      </c>
      <c r="F133" s="26"/>
      <c r="G133" s="31">
        <v>145</v>
      </c>
      <c r="H133" s="28">
        <v>97</v>
      </c>
      <c r="I133" s="33" t="s">
        <v>25</v>
      </c>
      <c r="J133" s="30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7.25">
      <c r="A134" s="25" t="s">
        <v>297</v>
      </c>
      <c r="B134" s="25" t="s">
        <v>289</v>
      </c>
      <c r="C134" s="25" t="s">
        <v>290</v>
      </c>
      <c r="D134" s="25" t="s">
        <v>298</v>
      </c>
      <c r="E134" s="25" t="s">
        <v>40</v>
      </c>
      <c r="F134" s="26"/>
      <c r="G134" s="31">
        <v>155</v>
      </c>
      <c r="H134" s="28">
        <v>37</v>
      </c>
      <c r="I134" s="25" t="s">
        <v>25</v>
      </c>
      <c r="J134" s="30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7.25">
      <c r="A135" s="25" t="s">
        <v>299</v>
      </c>
      <c r="B135" s="25" t="s">
        <v>300</v>
      </c>
      <c r="C135" s="25" t="s">
        <v>301</v>
      </c>
      <c r="D135" s="25" t="s">
        <v>293</v>
      </c>
      <c r="E135" s="25" t="s">
        <v>40</v>
      </c>
      <c r="F135" s="26" t="s">
        <v>25</v>
      </c>
      <c r="G135" s="31">
        <v>52</v>
      </c>
      <c r="H135" s="28">
        <v>680</v>
      </c>
      <c r="I135" s="25" t="s">
        <v>25</v>
      </c>
      <c r="J135" s="30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7.25">
      <c r="A136" s="25" t="s">
        <v>302</v>
      </c>
      <c r="B136" s="25" t="s">
        <v>300</v>
      </c>
      <c r="C136" s="25" t="s">
        <v>301</v>
      </c>
      <c r="D136" s="25" t="s">
        <v>303</v>
      </c>
      <c r="E136" s="25" t="s">
        <v>40</v>
      </c>
      <c r="F136" s="26" t="s">
        <v>107</v>
      </c>
      <c r="G136" s="31">
        <v>67.95</v>
      </c>
      <c r="H136" s="28">
        <v>907</v>
      </c>
      <c r="I136" s="26" t="s">
        <v>25</v>
      </c>
      <c r="J136" s="30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7.25">
      <c r="A137" s="25" t="s">
        <v>304</v>
      </c>
      <c r="B137" s="25" t="s">
        <v>300</v>
      </c>
      <c r="C137" s="25" t="s">
        <v>301</v>
      </c>
      <c r="D137" s="25" t="s">
        <v>305</v>
      </c>
      <c r="E137" s="25" t="s">
        <v>40</v>
      </c>
      <c r="F137" s="26" t="s">
        <v>25</v>
      </c>
      <c r="G137" s="31">
        <v>89.95</v>
      </c>
      <c r="H137" s="28">
        <v>26</v>
      </c>
      <c r="I137" s="26" t="s">
        <v>25</v>
      </c>
      <c r="J137" s="30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7.25">
      <c r="A138" s="25" t="s">
        <v>306</v>
      </c>
      <c r="B138" s="25" t="s">
        <v>300</v>
      </c>
      <c r="C138" s="25" t="s">
        <v>301</v>
      </c>
      <c r="D138" s="25" t="s">
        <v>75</v>
      </c>
      <c r="E138" s="25" t="s">
        <v>40</v>
      </c>
      <c r="F138" s="25" t="s">
        <v>25</v>
      </c>
      <c r="G138" s="31">
        <v>139.94999999999999</v>
      </c>
      <c r="H138" s="28">
        <v>10</v>
      </c>
      <c r="I138" s="26" t="s">
        <v>25</v>
      </c>
      <c r="J138" s="30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7.25">
      <c r="A139" s="25" t="s">
        <v>306</v>
      </c>
      <c r="B139" s="25" t="s">
        <v>300</v>
      </c>
      <c r="C139" s="25" t="s">
        <v>301</v>
      </c>
      <c r="D139" s="25" t="s">
        <v>75</v>
      </c>
      <c r="E139" s="25" t="s">
        <v>40</v>
      </c>
      <c r="F139" s="26" t="s">
        <v>307</v>
      </c>
      <c r="G139" s="31">
        <v>139.94999999999999</v>
      </c>
      <c r="H139" s="28">
        <v>11</v>
      </c>
      <c r="I139" s="33" t="s">
        <v>25</v>
      </c>
      <c r="J139" s="30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7.25">
      <c r="A140" s="25" t="s">
        <v>308</v>
      </c>
      <c r="B140" s="25" t="s">
        <v>300</v>
      </c>
      <c r="C140" s="25" t="s">
        <v>301</v>
      </c>
      <c r="D140" s="25" t="s">
        <v>39</v>
      </c>
      <c r="E140" s="25" t="s">
        <v>40</v>
      </c>
      <c r="F140" s="25" t="s">
        <v>25</v>
      </c>
      <c r="G140" s="31">
        <v>145</v>
      </c>
      <c r="H140" s="28">
        <v>12</v>
      </c>
      <c r="I140" s="26" t="s">
        <v>25</v>
      </c>
      <c r="J140" s="30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7.25">
      <c r="A141" s="25" t="s">
        <v>309</v>
      </c>
      <c r="B141" s="25" t="s">
        <v>300</v>
      </c>
      <c r="C141" s="25" t="s">
        <v>301</v>
      </c>
      <c r="D141" s="25" t="s">
        <v>94</v>
      </c>
      <c r="E141" s="25" t="s">
        <v>40</v>
      </c>
      <c r="F141" s="25" t="s">
        <v>25</v>
      </c>
      <c r="G141" s="31">
        <v>155</v>
      </c>
      <c r="H141" s="36">
        <v>2164</v>
      </c>
      <c r="I141" s="26" t="s">
        <v>25</v>
      </c>
      <c r="J141" s="30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7.25">
      <c r="A142" s="25" t="s">
        <v>309</v>
      </c>
      <c r="B142" s="25" t="s">
        <v>300</v>
      </c>
      <c r="C142" s="25" t="s">
        <v>301</v>
      </c>
      <c r="D142" s="25" t="s">
        <v>94</v>
      </c>
      <c r="E142" s="25" t="s">
        <v>40</v>
      </c>
      <c r="F142" s="26" t="s">
        <v>107</v>
      </c>
      <c r="G142" s="31">
        <v>155</v>
      </c>
      <c r="H142" s="28">
        <v>114</v>
      </c>
      <c r="I142" s="26" t="s">
        <v>25</v>
      </c>
      <c r="J142" s="30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7.25">
      <c r="A143" s="25" t="s">
        <v>310</v>
      </c>
      <c r="B143" s="25" t="s">
        <v>311</v>
      </c>
      <c r="C143" s="25" t="s">
        <v>312</v>
      </c>
      <c r="D143" s="25" t="s">
        <v>88</v>
      </c>
      <c r="E143" s="25" t="s">
        <v>40</v>
      </c>
      <c r="F143" s="26" t="s">
        <v>25</v>
      </c>
      <c r="G143" s="31">
        <v>74.95</v>
      </c>
      <c r="H143" s="36">
        <v>14</v>
      </c>
      <c r="I143" s="26" t="s">
        <v>25</v>
      </c>
      <c r="J143" s="30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7.25">
      <c r="A144" s="32" t="s">
        <v>313</v>
      </c>
      <c r="B144" s="32" t="s">
        <v>311</v>
      </c>
      <c r="C144" s="32" t="s">
        <v>312</v>
      </c>
      <c r="D144" s="32" t="s">
        <v>94</v>
      </c>
      <c r="E144" s="32" t="s">
        <v>40</v>
      </c>
      <c r="F144" s="26"/>
      <c r="G144" s="34">
        <v>139.94999999999999</v>
      </c>
      <c r="H144" s="36">
        <v>16</v>
      </c>
      <c r="I144" s="35" t="s">
        <v>47</v>
      </c>
      <c r="J144" s="30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7.25">
      <c r="A145" s="25" t="s">
        <v>314</v>
      </c>
      <c r="B145" s="25" t="s">
        <v>315</v>
      </c>
      <c r="C145" s="25" t="s">
        <v>316</v>
      </c>
      <c r="D145" s="25" t="s">
        <v>229</v>
      </c>
      <c r="E145" s="25" t="s">
        <v>40</v>
      </c>
      <c r="F145" s="26" t="s">
        <v>25</v>
      </c>
      <c r="G145" s="31">
        <v>124.95</v>
      </c>
      <c r="H145" s="28">
        <v>26</v>
      </c>
      <c r="I145" s="35" t="s">
        <v>47</v>
      </c>
      <c r="J145" s="30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7.25">
      <c r="A146" s="25" t="s">
        <v>317</v>
      </c>
      <c r="B146" s="25" t="s">
        <v>318</v>
      </c>
      <c r="C146" s="25" t="s">
        <v>319</v>
      </c>
      <c r="D146" s="25" t="s">
        <v>44</v>
      </c>
      <c r="E146" s="25" t="s">
        <v>268</v>
      </c>
      <c r="F146" s="25" t="s">
        <v>25</v>
      </c>
      <c r="G146" s="31">
        <v>7.95</v>
      </c>
      <c r="H146" s="28">
        <v>200</v>
      </c>
      <c r="I146" s="35" t="s">
        <v>47</v>
      </c>
      <c r="J146" s="30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7.25">
      <c r="A147" s="25" t="s">
        <v>320</v>
      </c>
      <c r="B147" s="25" t="s">
        <v>321</v>
      </c>
      <c r="C147" s="25" t="s">
        <v>322</v>
      </c>
      <c r="D147" s="25" t="s">
        <v>267</v>
      </c>
      <c r="E147" s="25" t="s">
        <v>268</v>
      </c>
      <c r="F147" s="25" t="s">
        <v>107</v>
      </c>
      <c r="G147" s="31">
        <v>14.95</v>
      </c>
      <c r="H147" s="28">
        <v>180</v>
      </c>
      <c r="I147" s="25"/>
      <c r="J147" s="30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7.25">
      <c r="A148" s="40" t="s">
        <v>323</v>
      </c>
      <c r="B148" s="25" t="s">
        <v>324</v>
      </c>
      <c r="C148" s="25" t="s">
        <v>325</v>
      </c>
      <c r="D148" s="25" t="s">
        <v>267</v>
      </c>
      <c r="E148" s="25" t="s">
        <v>268</v>
      </c>
      <c r="F148" s="26" t="s">
        <v>107</v>
      </c>
      <c r="G148" s="31">
        <v>29.95</v>
      </c>
      <c r="H148" s="28">
        <v>150</v>
      </c>
      <c r="I148" s="25"/>
      <c r="J148" s="30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7.25">
      <c r="A149" s="25" t="s">
        <v>326</v>
      </c>
      <c r="B149" s="25" t="s">
        <v>327</v>
      </c>
      <c r="C149" s="25" t="s">
        <v>328</v>
      </c>
      <c r="D149" s="25" t="s">
        <v>44</v>
      </c>
      <c r="E149" s="25" t="s">
        <v>268</v>
      </c>
      <c r="F149" s="26" t="s">
        <v>25</v>
      </c>
      <c r="G149" s="31">
        <v>5.95</v>
      </c>
      <c r="H149" s="28">
        <v>2578</v>
      </c>
      <c r="I149" s="35" t="s">
        <v>47</v>
      </c>
      <c r="J149" s="30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7.25">
      <c r="A150" s="25" t="s">
        <v>329</v>
      </c>
      <c r="B150" s="25" t="s">
        <v>330</v>
      </c>
      <c r="C150" s="25" t="s">
        <v>331</v>
      </c>
      <c r="D150" s="25" t="s">
        <v>267</v>
      </c>
      <c r="E150" s="25" t="s">
        <v>268</v>
      </c>
      <c r="F150" s="26" t="s">
        <v>25</v>
      </c>
      <c r="G150" s="31">
        <v>13.5</v>
      </c>
      <c r="H150" s="28">
        <v>96</v>
      </c>
      <c r="I150" s="41" t="str">
        <f>HYPERLINK("https://d3d574ud99awga.cloudfront.net/krueger/images/large/mi-378-berberisthunbergii27admiration27-5d6c-l.jpg","📸 Photo")</f>
        <v>📸 Photo</v>
      </c>
      <c r="J150" s="30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7.25">
      <c r="A151" s="25" t="s">
        <v>332</v>
      </c>
      <c r="B151" s="25" t="s">
        <v>333</v>
      </c>
      <c r="C151" s="25" t="s">
        <v>334</v>
      </c>
      <c r="D151" s="25" t="s">
        <v>44</v>
      </c>
      <c r="E151" s="25" t="s">
        <v>268</v>
      </c>
      <c r="F151" s="26" t="s">
        <v>25</v>
      </c>
      <c r="G151" s="31">
        <v>6.25</v>
      </c>
      <c r="H151" s="28">
        <v>400</v>
      </c>
      <c r="I151" s="25" t="s">
        <v>25</v>
      </c>
      <c r="J151" s="30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7.25">
      <c r="A152" s="25" t="s">
        <v>335</v>
      </c>
      <c r="B152" s="25" t="s">
        <v>336</v>
      </c>
      <c r="C152" s="25" t="s">
        <v>337</v>
      </c>
      <c r="D152" s="25" t="s">
        <v>267</v>
      </c>
      <c r="E152" s="25" t="s">
        <v>268</v>
      </c>
      <c r="F152" s="26" t="s">
        <v>25</v>
      </c>
      <c r="G152" s="31">
        <v>13.5</v>
      </c>
      <c r="H152" s="28">
        <v>75</v>
      </c>
      <c r="I152" s="25" t="s">
        <v>25</v>
      </c>
      <c r="J152" s="30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7.25">
      <c r="A153" s="25" t="s">
        <v>338</v>
      </c>
      <c r="B153" s="25" t="s">
        <v>339</v>
      </c>
      <c r="C153" s="25" t="s">
        <v>331</v>
      </c>
      <c r="D153" s="25" t="s">
        <v>267</v>
      </c>
      <c r="E153" s="25" t="s">
        <v>268</v>
      </c>
      <c r="F153" s="25" t="s">
        <v>25</v>
      </c>
      <c r="G153" s="31">
        <v>13.5</v>
      </c>
      <c r="H153" s="28">
        <v>416</v>
      </c>
      <c r="I153" s="41" t="str">
        <f>HYPERLINK("https://d3d574ud99awga.cloudfront.net/krueger/images/large/mi-386-berberisthunbergii27concorde27-5e50-l.jpg","📸 Photo")</f>
        <v>📸 Photo</v>
      </c>
      <c r="J153" s="30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7.25">
      <c r="A154" s="25" t="s">
        <v>340</v>
      </c>
      <c r="B154" s="25" t="s">
        <v>341</v>
      </c>
      <c r="C154" s="25" t="s">
        <v>342</v>
      </c>
      <c r="D154" s="25" t="s">
        <v>24</v>
      </c>
      <c r="E154" s="25" t="s">
        <v>268</v>
      </c>
      <c r="F154" s="26" t="s">
        <v>25</v>
      </c>
      <c r="G154" s="31">
        <v>14.5</v>
      </c>
      <c r="H154" s="28">
        <v>720</v>
      </c>
      <c r="I154" s="25" t="s">
        <v>25</v>
      </c>
      <c r="J154" s="30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7.25">
      <c r="A155" s="25" t="s">
        <v>343</v>
      </c>
      <c r="B155" s="25" t="s">
        <v>344</v>
      </c>
      <c r="C155" s="25" t="s">
        <v>345</v>
      </c>
      <c r="D155" s="25" t="s">
        <v>267</v>
      </c>
      <c r="E155" s="25" t="s">
        <v>268</v>
      </c>
      <c r="F155" s="26" t="s">
        <v>25</v>
      </c>
      <c r="G155" s="31">
        <v>13.5</v>
      </c>
      <c r="H155" s="28">
        <v>109</v>
      </c>
      <c r="I155" s="33"/>
      <c r="J155" s="30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7.25">
      <c r="A156" s="25" t="s">
        <v>346</v>
      </c>
      <c r="B156" s="25" t="s">
        <v>347</v>
      </c>
      <c r="C156" s="25" t="s">
        <v>348</v>
      </c>
      <c r="D156" s="25" t="s">
        <v>267</v>
      </c>
      <c r="E156" s="25" t="s">
        <v>268</v>
      </c>
      <c r="F156" s="26" t="s">
        <v>25</v>
      </c>
      <c r="G156" s="31">
        <v>13.5</v>
      </c>
      <c r="H156" s="28">
        <v>39</v>
      </c>
      <c r="I156" s="41" t="str">
        <f>HYPERLINK("https://d3d574ud99awga.cloudfront.net/krueger/images/large/mi-396-berberisthunbergii27orangerocket27-241b-l.jpg","📸 Photo")</f>
        <v>📸 Photo</v>
      </c>
      <c r="J156" s="30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7.25">
      <c r="A157" s="32" t="s">
        <v>349</v>
      </c>
      <c r="B157" s="25" t="s">
        <v>350</v>
      </c>
      <c r="C157" s="25" t="s">
        <v>351</v>
      </c>
      <c r="D157" s="32" t="s">
        <v>44</v>
      </c>
      <c r="E157" s="32" t="s">
        <v>40</v>
      </c>
      <c r="F157" s="26"/>
      <c r="G157" s="34">
        <v>16.95</v>
      </c>
      <c r="H157" s="36">
        <v>240</v>
      </c>
      <c r="I157" s="26"/>
      <c r="J157" s="30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7.25">
      <c r="A158" s="25" t="s">
        <v>352</v>
      </c>
      <c r="B158" s="25" t="s">
        <v>350</v>
      </c>
      <c r="C158" s="25" t="s">
        <v>351</v>
      </c>
      <c r="D158" s="25" t="s">
        <v>94</v>
      </c>
      <c r="E158" s="25" t="s">
        <v>40</v>
      </c>
      <c r="F158" s="26" t="s">
        <v>25</v>
      </c>
      <c r="G158" s="31">
        <v>155</v>
      </c>
      <c r="H158" s="28">
        <v>157</v>
      </c>
      <c r="I158" s="26" t="s">
        <v>25</v>
      </c>
      <c r="J158" s="30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7.25">
      <c r="A159" s="25" t="s">
        <v>353</v>
      </c>
      <c r="B159" s="25" t="s">
        <v>350</v>
      </c>
      <c r="C159" s="25" t="s">
        <v>351</v>
      </c>
      <c r="D159" s="25" t="s">
        <v>82</v>
      </c>
      <c r="E159" s="25" t="s">
        <v>40</v>
      </c>
      <c r="F159" s="25" t="s">
        <v>25</v>
      </c>
      <c r="G159" s="31">
        <v>165</v>
      </c>
      <c r="H159" s="28">
        <v>111</v>
      </c>
      <c r="I159" s="26" t="s">
        <v>25</v>
      </c>
      <c r="J159" s="30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7.25">
      <c r="A160" s="25" t="s">
        <v>354</v>
      </c>
      <c r="B160" s="25" t="s">
        <v>355</v>
      </c>
      <c r="C160" s="25" t="s">
        <v>351</v>
      </c>
      <c r="D160" s="25" t="s">
        <v>356</v>
      </c>
      <c r="E160" s="25" t="s">
        <v>40</v>
      </c>
      <c r="F160" s="26"/>
      <c r="G160" s="31">
        <v>119</v>
      </c>
      <c r="H160" s="28">
        <v>46</v>
      </c>
      <c r="I160" s="33" t="s">
        <v>25</v>
      </c>
      <c r="J160" s="30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7.25">
      <c r="A161" s="25" t="s">
        <v>357</v>
      </c>
      <c r="B161" s="25" t="s">
        <v>358</v>
      </c>
      <c r="C161" s="25" t="s">
        <v>359</v>
      </c>
      <c r="D161" s="25" t="s">
        <v>18</v>
      </c>
      <c r="E161" s="25" t="s">
        <v>40</v>
      </c>
      <c r="F161" s="26" t="s">
        <v>25</v>
      </c>
      <c r="G161" s="31">
        <v>79.95</v>
      </c>
      <c r="H161" s="28">
        <v>32</v>
      </c>
      <c r="I161" s="26" t="s">
        <v>25</v>
      </c>
      <c r="J161" s="30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7.25">
      <c r="A162" s="25" t="s">
        <v>360</v>
      </c>
      <c r="B162" s="25" t="s">
        <v>361</v>
      </c>
      <c r="C162" s="25" t="s">
        <v>362</v>
      </c>
      <c r="D162" s="25" t="s">
        <v>94</v>
      </c>
      <c r="E162" s="25" t="s">
        <v>40</v>
      </c>
      <c r="F162" s="26" t="s">
        <v>107</v>
      </c>
      <c r="G162" s="31">
        <v>125</v>
      </c>
      <c r="H162" s="28">
        <v>96</v>
      </c>
      <c r="I162" s="26" t="s">
        <v>25</v>
      </c>
      <c r="J162" s="30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7.25">
      <c r="A163" s="25" t="s">
        <v>363</v>
      </c>
      <c r="B163" s="25" t="s">
        <v>364</v>
      </c>
      <c r="C163" s="25" t="s">
        <v>365</v>
      </c>
      <c r="D163" s="25" t="s">
        <v>165</v>
      </c>
      <c r="E163" s="25" t="s">
        <v>40</v>
      </c>
      <c r="F163" s="25" t="s">
        <v>25</v>
      </c>
      <c r="G163" s="31">
        <v>85</v>
      </c>
      <c r="H163" s="28">
        <v>65</v>
      </c>
      <c r="I163" s="26" t="s">
        <v>25</v>
      </c>
      <c r="J163" s="30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7.25">
      <c r="A164" s="25" t="s">
        <v>366</v>
      </c>
      <c r="B164" s="25" t="s">
        <v>364</v>
      </c>
      <c r="C164" s="25" t="s">
        <v>365</v>
      </c>
      <c r="D164" s="25" t="s">
        <v>367</v>
      </c>
      <c r="E164" s="25" t="s">
        <v>40</v>
      </c>
      <c r="F164" s="26" t="s">
        <v>25</v>
      </c>
      <c r="G164" s="31">
        <v>135</v>
      </c>
      <c r="H164" s="28">
        <v>15</v>
      </c>
      <c r="I164" s="26" t="s">
        <v>25</v>
      </c>
      <c r="J164" s="30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7.25">
      <c r="A165" s="25" t="s">
        <v>368</v>
      </c>
      <c r="B165" s="25" t="s">
        <v>369</v>
      </c>
      <c r="C165" s="25" t="s">
        <v>370</v>
      </c>
      <c r="D165" s="25" t="s">
        <v>51</v>
      </c>
      <c r="E165" s="25" t="s">
        <v>40</v>
      </c>
      <c r="F165" s="26" t="s">
        <v>25</v>
      </c>
      <c r="G165" s="31">
        <v>170</v>
      </c>
      <c r="H165" s="28">
        <v>18</v>
      </c>
      <c r="I165" s="26" t="s">
        <v>25</v>
      </c>
      <c r="J165" s="30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7.25">
      <c r="A166" s="25" t="s">
        <v>371</v>
      </c>
      <c r="B166" s="25" t="s">
        <v>372</v>
      </c>
      <c r="C166" s="25" t="s">
        <v>373</v>
      </c>
      <c r="D166" s="25" t="s">
        <v>267</v>
      </c>
      <c r="E166" s="25" t="s">
        <v>263</v>
      </c>
      <c r="F166" s="25" t="s">
        <v>25</v>
      </c>
      <c r="G166" s="31">
        <v>13.5</v>
      </c>
      <c r="H166" s="28">
        <v>555</v>
      </c>
      <c r="I166" s="37" t="str">
        <f t="shared" ref="I166:I167" si="1">HYPERLINK("https://d3d574ud99awga.cloudfront.net/krueger/images/large/BLESPI3G-blechnum-spicant-024811-l.jpeg","📸 Photo")</f>
        <v>📸 Photo</v>
      </c>
      <c r="J166" s="30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7.25">
      <c r="A167" s="25" t="s">
        <v>374</v>
      </c>
      <c r="B167" s="25" t="s">
        <v>372</v>
      </c>
      <c r="C167" s="25" t="s">
        <v>373</v>
      </c>
      <c r="D167" s="25" t="s">
        <v>24</v>
      </c>
      <c r="E167" s="25" t="s">
        <v>263</v>
      </c>
      <c r="F167" s="25" t="s">
        <v>25</v>
      </c>
      <c r="G167" s="31">
        <v>19.95</v>
      </c>
      <c r="H167" s="28">
        <v>378</v>
      </c>
      <c r="I167" s="37" t="str">
        <f t="shared" si="1"/>
        <v>📸 Photo</v>
      </c>
      <c r="J167" s="30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7.25">
      <c r="A168" s="25" t="s">
        <v>375</v>
      </c>
      <c r="B168" s="25" t="s">
        <v>376</v>
      </c>
      <c r="C168" s="25" t="s">
        <v>377</v>
      </c>
      <c r="D168" s="25" t="s">
        <v>378</v>
      </c>
      <c r="E168" s="25" t="s">
        <v>379</v>
      </c>
      <c r="F168" s="25"/>
      <c r="G168" s="31">
        <v>5.25</v>
      </c>
      <c r="H168" s="28">
        <v>955</v>
      </c>
      <c r="I168" s="26"/>
      <c r="J168" s="30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7.25">
      <c r="A169" s="25" t="s">
        <v>380</v>
      </c>
      <c r="B169" s="25" t="s">
        <v>381</v>
      </c>
      <c r="C169" s="25" t="s">
        <v>382</v>
      </c>
      <c r="D169" s="25" t="s">
        <v>44</v>
      </c>
      <c r="E169" s="25" t="s">
        <v>379</v>
      </c>
      <c r="F169" s="25" t="s">
        <v>25</v>
      </c>
      <c r="G169" s="31">
        <v>6.25</v>
      </c>
      <c r="H169" s="28">
        <v>50</v>
      </c>
      <c r="I169" s="26" t="s">
        <v>25</v>
      </c>
      <c r="J169" s="30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7.25">
      <c r="A170" s="25" t="s">
        <v>383</v>
      </c>
      <c r="B170" s="25" t="s">
        <v>384</v>
      </c>
      <c r="C170" s="25" t="s">
        <v>385</v>
      </c>
      <c r="D170" s="25" t="s">
        <v>44</v>
      </c>
      <c r="E170" s="25" t="s">
        <v>379</v>
      </c>
      <c r="F170" s="25" t="s">
        <v>25</v>
      </c>
      <c r="G170" s="31">
        <v>6.25</v>
      </c>
      <c r="H170" s="28">
        <v>515</v>
      </c>
      <c r="I170" s="29" t="str">
        <f>HYPERLINK("https://d3d574ud99awga.cloudfront.net/krueger/images/large/CALKARLFOERSTER1G-calamagrostis-karl-foerster-025610-l.jpeg","📸 Photo")</f>
        <v>📸 Photo</v>
      </c>
      <c r="J170" s="30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7.25">
      <c r="A171" s="25" t="s">
        <v>386</v>
      </c>
      <c r="B171" s="25" t="s">
        <v>384</v>
      </c>
      <c r="C171" s="25" t="s">
        <v>385</v>
      </c>
      <c r="D171" s="25" t="s">
        <v>24</v>
      </c>
      <c r="E171" s="25" t="s">
        <v>379</v>
      </c>
      <c r="F171" s="25" t="s">
        <v>25</v>
      </c>
      <c r="G171" s="31">
        <v>14.95</v>
      </c>
      <c r="H171" s="28">
        <v>810</v>
      </c>
      <c r="I171" s="29"/>
      <c r="J171" s="30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7.25">
      <c r="A172" s="25" t="s">
        <v>387</v>
      </c>
      <c r="B172" s="25" t="s">
        <v>384</v>
      </c>
      <c r="C172" s="25" t="s">
        <v>385</v>
      </c>
      <c r="D172" s="25" t="s">
        <v>30</v>
      </c>
      <c r="E172" s="25" t="s">
        <v>379</v>
      </c>
      <c r="F172" s="25" t="s">
        <v>25</v>
      </c>
      <c r="G172" s="31">
        <v>19.95</v>
      </c>
      <c r="H172" s="28">
        <v>341</v>
      </c>
      <c r="I172" s="29"/>
      <c r="J172" s="30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7.25">
      <c r="A173" s="25" t="s">
        <v>388</v>
      </c>
      <c r="B173" s="25" t="s">
        <v>389</v>
      </c>
      <c r="C173" s="25" t="s">
        <v>390</v>
      </c>
      <c r="D173" s="25" t="s">
        <v>44</v>
      </c>
      <c r="E173" s="25" t="s">
        <v>268</v>
      </c>
      <c r="F173" s="26" t="s">
        <v>25</v>
      </c>
      <c r="G173" s="31">
        <v>9.9499999999999993</v>
      </c>
      <c r="H173" s="28">
        <v>392</v>
      </c>
      <c r="I173" s="26" t="s">
        <v>25</v>
      </c>
      <c r="J173" s="30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7.25">
      <c r="A174" s="25" t="s">
        <v>391</v>
      </c>
      <c r="B174" s="25" t="s">
        <v>392</v>
      </c>
      <c r="C174" s="25" t="s">
        <v>393</v>
      </c>
      <c r="D174" s="25" t="s">
        <v>44</v>
      </c>
      <c r="E174" s="25" t="s">
        <v>268</v>
      </c>
      <c r="F174" s="26" t="s">
        <v>25</v>
      </c>
      <c r="G174" s="31">
        <v>9.9499999999999993</v>
      </c>
      <c r="H174" s="28">
        <v>371</v>
      </c>
      <c r="I174" s="37" t="str">
        <f>HYPERLINK("https://d3d574ud99awga.cloudfront.net/krueger/images/large/CALVULFIREFLY1G-calluna-vulgaris-firefly-025333-l.jpeg","📸 Photo")</f>
        <v>📸 Photo</v>
      </c>
      <c r="J174" s="30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7.25">
      <c r="A175" s="25" t="s">
        <v>394</v>
      </c>
      <c r="B175" s="25" t="s">
        <v>395</v>
      </c>
      <c r="C175" s="25" t="s">
        <v>396</v>
      </c>
      <c r="D175" s="25" t="s">
        <v>44</v>
      </c>
      <c r="E175" s="25" t="s">
        <v>268</v>
      </c>
      <c r="F175" s="25" t="s">
        <v>25</v>
      </c>
      <c r="G175" s="31">
        <v>9.9499999999999993</v>
      </c>
      <c r="H175" s="28">
        <v>383</v>
      </c>
      <c r="I175" s="37" t="str">
        <f>HYPERLINK("https://d3d574ud99awga.cloudfront.net/krueger/images/large/CALVULTIB1G-calluna-vulgaris-tib-030534-l.jpeg","📸 Photo")</f>
        <v>📸 Photo</v>
      </c>
      <c r="J175" s="30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7.25">
      <c r="A176" s="25" t="s">
        <v>397</v>
      </c>
      <c r="B176" s="25" t="s">
        <v>398</v>
      </c>
      <c r="C176" s="25" t="s">
        <v>399</v>
      </c>
      <c r="D176" s="25" t="s">
        <v>367</v>
      </c>
      <c r="E176" s="25" t="s">
        <v>16</v>
      </c>
      <c r="F176" s="25" t="s">
        <v>25</v>
      </c>
      <c r="G176" s="31">
        <v>139.94999999999999</v>
      </c>
      <c r="H176" s="28">
        <v>140</v>
      </c>
      <c r="I176" s="26" t="s">
        <v>25</v>
      </c>
      <c r="J176" s="30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7.25">
      <c r="A177" s="25" t="s">
        <v>400</v>
      </c>
      <c r="B177" s="25" t="s">
        <v>401</v>
      </c>
      <c r="C177" s="25" t="s">
        <v>402</v>
      </c>
      <c r="D177" s="25" t="s">
        <v>44</v>
      </c>
      <c r="E177" s="25" t="s">
        <v>379</v>
      </c>
      <c r="F177" s="25" t="s">
        <v>25</v>
      </c>
      <c r="G177" s="31">
        <v>6.65</v>
      </c>
      <c r="H177" s="28">
        <v>27</v>
      </c>
      <c r="I177" s="37" t="str">
        <f>HYPERLINK("https://d3d574ud99awga.cloudfront.net/krueger/images/large/CAREXOSHEVERGOLD1G-carex-oshimensis-evergold-031802-l.jpeg","📸 Photo")</f>
        <v>📸 Photo</v>
      </c>
      <c r="J177" s="30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7.25">
      <c r="A178" s="25" t="s">
        <v>403</v>
      </c>
      <c r="B178" s="25" t="s">
        <v>404</v>
      </c>
      <c r="C178" s="25" t="s">
        <v>405</v>
      </c>
      <c r="D178" s="25" t="s">
        <v>44</v>
      </c>
      <c r="E178" s="25" t="s">
        <v>379</v>
      </c>
      <c r="F178" s="26" t="s">
        <v>25</v>
      </c>
      <c r="G178" s="31">
        <v>9.9499999999999993</v>
      </c>
      <c r="H178" s="28">
        <v>490</v>
      </c>
      <c r="I178" s="26" t="s">
        <v>25</v>
      </c>
      <c r="J178" s="30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7.25">
      <c r="A179" s="25" t="s">
        <v>406</v>
      </c>
      <c r="B179" s="25" t="s">
        <v>407</v>
      </c>
      <c r="C179" s="25" t="s">
        <v>408</v>
      </c>
      <c r="D179" s="25" t="s">
        <v>99</v>
      </c>
      <c r="E179" s="25" t="s">
        <v>40</v>
      </c>
      <c r="F179" s="26" t="s">
        <v>25</v>
      </c>
      <c r="G179" s="31">
        <v>160</v>
      </c>
      <c r="H179" s="28">
        <v>539</v>
      </c>
      <c r="I179" s="26" t="s">
        <v>25</v>
      </c>
      <c r="J179" s="30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7.25">
      <c r="A180" s="32" t="s">
        <v>409</v>
      </c>
      <c r="B180" s="25" t="s">
        <v>407</v>
      </c>
      <c r="C180" s="25" t="s">
        <v>408</v>
      </c>
      <c r="D180" s="32" t="s">
        <v>410</v>
      </c>
      <c r="E180" s="25" t="s">
        <v>40</v>
      </c>
      <c r="F180" s="25" t="s">
        <v>118</v>
      </c>
      <c r="G180" s="34">
        <v>225</v>
      </c>
      <c r="H180" s="28">
        <v>41</v>
      </c>
      <c r="I180" s="26" t="s">
        <v>25</v>
      </c>
      <c r="J180" s="30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7.25">
      <c r="A181" s="25" t="s">
        <v>411</v>
      </c>
      <c r="B181" s="25" t="s">
        <v>412</v>
      </c>
      <c r="C181" s="25" t="s">
        <v>413</v>
      </c>
      <c r="D181" s="25" t="s">
        <v>94</v>
      </c>
      <c r="E181" s="25" t="s">
        <v>40</v>
      </c>
      <c r="F181" s="42"/>
      <c r="G181" s="31">
        <v>125</v>
      </c>
      <c r="H181" s="28" t="s">
        <v>414</v>
      </c>
      <c r="I181" s="26" t="s">
        <v>25</v>
      </c>
      <c r="J181" s="30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7.25">
      <c r="A182" s="25" t="s">
        <v>415</v>
      </c>
      <c r="B182" s="25" t="s">
        <v>412</v>
      </c>
      <c r="C182" s="25" t="s">
        <v>413</v>
      </c>
      <c r="D182" s="25" t="s">
        <v>99</v>
      </c>
      <c r="E182" s="25" t="s">
        <v>40</v>
      </c>
      <c r="F182" s="42"/>
      <c r="G182" s="31">
        <v>135</v>
      </c>
      <c r="H182" s="28" t="s">
        <v>414</v>
      </c>
      <c r="I182" s="26" t="s">
        <v>25</v>
      </c>
      <c r="J182" s="30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7.25">
      <c r="A183" s="25" t="s">
        <v>416</v>
      </c>
      <c r="B183" s="25" t="s">
        <v>412</v>
      </c>
      <c r="C183" s="25" t="s">
        <v>413</v>
      </c>
      <c r="D183" s="25" t="s">
        <v>82</v>
      </c>
      <c r="E183" s="25" t="s">
        <v>40</v>
      </c>
      <c r="F183" s="25"/>
      <c r="G183" s="31">
        <v>165</v>
      </c>
      <c r="H183" s="28" t="s">
        <v>417</v>
      </c>
      <c r="I183" s="26" t="s">
        <v>25</v>
      </c>
      <c r="J183" s="30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7.25">
      <c r="A184" s="25" t="s">
        <v>418</v>
      </c>
      <c r="B184" s="25" t="s">
        <v>412</v>
      </c>
      <c r="C184" s="25" t="s">
        <v>413</v>
      </c>
      <c r="D184" s="25" t="s">
        <v>51</v>
      </c>
      <c r="E184" s="25" t="s">
        <v>40</v>
      </c>
      <c r="F184" s="25" t="s">
        <v>25</v>
      </c>
      <c r="G184" s="31">
        <v>170</v>
      </c>
      <c r="H184" s="28">
        <v>95</v>
      </c>
      <c r="I184" s="26" t="s">
        <v>25</v>
      </c>
      <c r="J184" s="30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7.25">
      <c r="A185" s="25" t="s">
        <v>419</v>
      </c>
      <c r="B185" s="25" t="s">
        <v>420</v>
      </c>
      <c r="C185" s="25" t="s">
        <v>421</v>
      </c>
      <c r="D185" s="25" t="s">
        <v>51</v>
      </c>
      <c r="E185" s="25" t="s">
        <v>40</v>
      </c>
      <c r="F185" s="25" t="s">
        <v>25</v>
      </c>
      <c r="G185" s="31">
        <v>165</v>
      </c>
      <c r="H185" s="28">
        <v>7</v>
      </c>
      <c r="I185" s="26" t="s">
        <v>25</v>
      </c>
      <c r="J185" s="30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7.25">
      <c r="A186" s="25" t="s">
        <v>422</v>
      </c>
      <c r="B186" s="25" t="s">
        <v>423</v>
      </c>
      <c r="C186" s="25" t="s">
        <v>424</v>
      </c>
      <c r="D186" s="25" t="s">
        <v>44</v>
      </c>
      <c r="E186" s="25" t="s">
        <v>40</v>
      </c>
      <c r="F186" s="26" t="s">
        <v>25</v>
      </c>
      <c r="G186" s="31">
        <v>16.95</v>
      </c>
      <c r="H186" s="28">
        <v>180</v>
      </c>
      <c r="I186" s="26" t="s">
        <v>25</v>
      </c>
      <c r="J186" s="30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7.25">
      <c r="A187" s="25" t="s">
        <v>425</v>
      </c>
      <c r="B187" s="25" t="s">
        <v>423</v>
      </c>
      <c r="C187" s="25" t="s">
        <v>424</v>
      </c>
      <c r="D187" s="25" t="s">
        <v>426</v>
      </c>
      <c r="E187" s="25" t="s">
        <v>40</v>
      </c>
      <c r="F187" s="25"/>
      <c r="G187" s="31">
        <v>140</v>
      </c>
      <c r="H187" s="28">
        <v>18</v>
      </c>
      <c r="I187" s="26" t="s">
        <v>25</v>
      </c>
      <c r="J187" s="30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7.25">
      <c r="A188" s="25" t="s">
        <v>427</v>
      </c>
      <c r="B188" s="25" t="s">
        <v>423</v>
      </c>
      <c r="C188" s="25" t="s">
        <v>424</v>
      </c>
      <c r="D188" s="25" t="s">
        <v>39</v>
      </c>
      <c r="E188" s="25" t="s">
        <v>40</v>
      </c>
      <c r="F188" s="26" t="s">
        <v>25</v>
      </c>
      <c r="G188" s="31">
        <v>145</v>
      </c>
      <c r="H188" s="28">
        <v>692</v>
      </c>
      <c r="I188" s="26" t="s">
        <v>25</v>
      </c>
      <c r="J188" s="30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7.25">
      <c r="A189" s="25" t="s">
        <v>428</v>
      </c>
      <c r="B189" s="25" t="s">
        <v>423</v>
      </c>
      <c r="C189" s="25" t="s">
        <v>424</v>
      </c>
      <c r="D189" s="25" t="s">
        <v>148</v>
      </c>
      <c r="E189" s="25" t="s">
        <v>40</v>
      </c>
      <c r="F189" s="26" t="s">
        <v>25</v>
      </c>
      <c r="G189" s="31">
        <v>155</v>
      </c>
      <c r="H189" s="28">
        <v>192</v>
      </c>
      <c r="I189" s="26" t="s">
        <v>25</v>
      </c>
      <c r="J189" s="30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7.25">
      <c r="A190" s="25" t="s">
        <v>429</v>
      </c>
      <c r="B190" s="25" t="s">
        <v>423</v>
      </c>
      <c r="C190" s="25" t="s">
        <v>424</v>
      </c>
      <c r="D190" s="25" t="s">
        <v>94</v>
      </c>
      <c r="E190" s="25" t="s">
        <v>40</v>
      </c>
      <c r="F190" s="25" t="s">
        <v>25</v>
      </c>
      <c r="G190" s="31">
        <v>155</v>
      </c>
      <c r="H190" s="28">
        <v>113</v>
      </c>
      <c r="I190" s="26" t="s">
        <v>25</v>
      </c>
      <c r="J190" s="30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7.25">
      <c r="A191" s="25" t="s">
        <v>430</v>
      </c>
      <c r="B191" s="25" t="s">
        <v>423</v>
      </c>
      <c r="C191" s="25" t="s">
        <v>424</v>
      </c>
      <c r="D191" s="25" t="s">
        <v>99</v>
      </c>
      <c r="E191" s="25" t="s">
        <v>40</v>
      </c>
      <c r="F191" s="26" t="s">
        <v>25</v>
      </c>
      <c r="G191" s="31">
        <v>160</v>
      </c>
      <c r="H191" s="28">
        <v>278</v>
      </c>
      <c r="I191" s="26" t="s">
        <v>25</v>
      </c>
      <c r="J191" s="30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7.25">
      <c r="A192" s="25" t="s">
        <v>431</v>
      </c>
      <c r="B192" s="25" t="s">
        <v>423</v>
      </c>
      <c r="C192" s="25" t="s">
        <v>424</v>
      </c>
      <c r="D192" s="25" t="s">
        <v>82</v>
      </c>
      <c r="E192" s="25" t="s">
        <v>40</v>
      </c>
      <c r="F192" s="25"/>
      <c r="G192" s="31">
        <v>165</v>
      </c>
      <c r="H192" s="28">
        <v>307</v>
      </c>
      <c r="I192" s="26" t="s">
        <v>25</v>
      </c>
      <c r="J192" s="30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7.25">
      <c r="A193" s="25" t="s">
        <v>432</v>
      </c>
      <c r="B193" s="25" t="s">
        <v>433</v>
      </c>
      <c r="C193" s="25" t="s">
        <v>434</v>
      </c>
      <c r="D193" s="25" t="s">
        <v>44</v>
      </c>
      <c r="E193" s="25" t="s">
        <v>268</v>
      </c>
      <c r="F193" s="26" t="s">
        <v>25</v>
      </c>
      <c r="G193" s="31">
        <v>6.95</v>
      </c>
      <c r="H193" s="28">
        <v>314</v>
      </c>
      <c r="I193" s="26" t="s">
        <v>25</v>
      </c>
      <c r="J193" s="30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7.25">
      <c r="A194" s="25" t="s">
        <v>435</v>
      </c>
      <c r="B194" s="25" t="s">
        <v>433</v>
      </c>
      <c r="C194" s="25" t="s">
        <v>434</v>
      </c>
      <c r="D194" s="25" t="s">
        <v>267</v>
      </c>
      <c r="E194" s="25" t="s">
        <v>268</v>
      </c>
      <c r="F194" s="26" t="s">
        <v>25</v>
      </c>
      <c r="G194" s="31">
        <v>11.5</v>
      </c>
      <c r="H194" s="28">
        <v>31</v>
      </c>
      <c r="I194" s="26" t="s">
        <v>25</v>
      </c>
      <c r="J194" s="30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7.25">
      <c r="A195" s="25" t="s">
        <v>436</v>
      </c>
      <c r="B195" s="25" t="s">
        <v>437</v>
      </c>
      <c r="C195" s="25" t="s">
        <v>438</v>
      </c>
      <c r="D195" s="25" t="s">
        <v>24</v>
      </c>
      <c r="E195" s="25" t="s">
        <v>268</v>
      </c>
      <c r="F195" s="26" t="s">
        <v>25</v>
      </c>
      <c r="G195" s="31">
        <v>13.5</v>
      </c>
      <c r="H195" s="28">
        <v>51</v>
      </c>
      <c r="I195" s="26" t="s">
        <v>25</v>
      </c>
      <c r="J195" s="30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7.25">
      <c r="A196" s="32" t="s">
        <v>439</v>
      </c>
      <c r="B196" s="25" t="s">
        <v>437</v>
      </c>
      <c r="C196" s="25" t="s">
        <v>438</v>
      </c>
      <c r="D196" s="32" t="s">
        <v>30</v>
      </c>
      <c r="E196" s="32" t="s">
        <v>268</v>
      </c>
      <c r="F196" s="26"/>
      <c r="G196" s="34">
        <v>19.95</v>
      </c>
      <c r="H196" s="36">
        <v>5</v>
      </c>
      <c r="I196" s="26"/>
      <c r="J196" s="30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7.25">
      <c r="A197" s="25" t="s">
        <v>440</v>
      </c>
      <c r="B197" s="25" t="s">
        <v>441</v>
      </c>
      <c r="C197" s="25" t="s">
        <v>442</v>
      </c>
      <c r="D197" s="25" t="s">
        <v>24</v>
      </c>
      <c r="E197" s="25" t="s">
        <v>16</v>
      </c>
      <c r="F197" s="26" t="s">
        <v>118</v>
      </c>
      <c r="G197" s="31">
        <v>29.95</v>
      </c>
      <c r="H197" s="28">
        <v>9</v>
      </c>
      <c r="I197" s="26" t="s">
        <v>25</v>
      </c>
      <c r="J197" s="30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7.25">
      <c r="A198" s="25" t="s">
        <v>443</v>
      </c>
      <c r="B198" s="25" t="s">
        <v>444</v>
      </c>
      <c r="C198" s="25" t="s">
        <v>445</v>
      </c>
      <c r="D198" s="25" t="s">
        <v>24</v>
      </c>
      <c r="E198" s="25" t="s">
        <v>16</v>
      </c>
      <c r="F198" s="26" t="s">
        <v>118</v>
      </c>
      <c r="G198" s="31">
        <v>19.95</v>
      </c>
      <c r="H198" s="28">
        <v>36</v>
      </c>
      <c r="I198" s="26" t="s">
        <v>25</v>
      </c>
      <c r="J198" s="30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7.25">
      <c r="A199" s="25" t="s">
        <v>446</v>
      </c>
      <c r="B199" s="25" t="s">
        <v>444</v>
      </c>
      <c r="C199" s="25" t="s">
        <v>445</v>
      </c>
      <c r="D199" s="25" t="s">
        <v>165</v>
      </c>
      <c r="E199" s="25" t="s">
        <v>16</v>
      </c>
      <c r="F199" s="26" t="s">
        <v>118</v>
      </c>
      <c r="G199" s="31">
        <v>65</v>
      </c>
      <c r="H199" s="28">
        <v>15</v>
      </c>
      <c r="I199" s="26" t="s">
        <v>25</v>
      </c>
      <c r="J199" s="30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7.25">
      <c r="A200" s="25" t="s">
        <v>447</v>
      </c>
      <c r="B200" s="25" t="s">
        <v>448</v>
      </c>
      <c r="C200" s="25" t="s">
        <v>449</v>
      </c>
      <c r="D200" s="32" t="s">
        <v>24</v>
      </c>
      <c r="E200" s="32" t="s">
        <v>16</v>
      </c>
      <c r="F200" s="32" t="s">
        <v>118</v>
      </c>
      <c r="G200" s="34">
        <v>39.950000000000003</v>
      </c>
      <c r="H200" s="36">
        <v>38</v>
      </c>
      <c r="I200" s="25"/>
      <c r="J200" s="30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7.25">
      <c r="A201" s="25" t="s">
        <v>447</v>
      </c>
      <c r="B201" s="25" t="s">
        <v>448</v>
      </c>
      <c r="C201" s="25" t="s">
        <v>449</v>
      </c>
      <c r="D201" s="25" t="s">
        <v>450</v>
      </c>
      <c r="E201" s="25" t="s">
        <v>16</v>
      </c>
      <c r="F201" s="26" t="s">
        <v>118</v>
      </c>
      <c r="G201" s="31">
        <v>139.94999999999999</v>
      </c>
      <c r="H201" s="28">
        <v>15</v>
      </c>
      <c r="I201" s="25" t="s">
        <v>25</v>
      </c>
      <c r="J201" s="30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7.25">
      <c r="A202" s="25" t="s">
        <v>451</v>
      </c>
      <c r="B202" s="25" t="s">
        <v>452</v>
      </c>
      <c r="C202" s="25" t="s">
        <v>453</v>
      </c>
      <c r="D202" s="25" t="s">
        <v>99</v>
      </c>
      <c r="E202" s="25" t="s">
        <v>40</v>
      </c>
      <c r="F202" s="26" t="s">
        <v>25</v>
      </c>
      <c r="G202" s="31">
        <v>160</v>
      </c>
      <c r="H202" s="28">
        <v>11</v>
      </c>
      <c r="I202" s="26" t="s">
        <v>25</v>
      </c>
      <c r="J202" s="30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7.25">
      <c r="A203" s="25" t="s">
        <v>454</v>
      </c>
      <c r="B203" s="25" t="s">
        <v>452</v>
      </c>
      <c r="C203" s="25" t="s">
        <v>453</v>
      </c>
      <c r="D203" s="25" t="s">
        <v>82</v>
      </c>
      <c r="E203" s="25" t="s">
        <v>40</v>
      </c>
      <c r="F203" s="26" t="s">
        <v>25</v>
      </c>
      <c r="G203" s="31">
        <v>165</v>
      </c>
      <c r="H203" s="28">
        <v>210</v>
      </c>
      <c r="I203" s="26" t="s">
        <v>25</v>
      </c>
      <c r="J203" s="30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7.25">
      <c r="A204" s="25" t="s">
        <v>455</v>
      </c>
      <c r="B204" s="25" t="s">
        <v>452</v>
      </c>
      <c r="C204" s="25" t="s">
        <v>453</v>
      </c>
      <c r="D204" s="25" t="s">
        <v>174</v>
      </c>
      <c r="E204" s="25" t="s">
        <v>40</v>
      </c>
      <c r="F204" s="25" t="s">
        <v>25</v>
      </c>
      <c r="G204" s="31">
        <v>175</v>
      </c>
      <c r="H204" s="28">
        <v>26</v>
      </c>
      <c r="I204" s="26" t="s">
        <v>25</v>
      </c>
      <c r="J204" s="30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7.25">
      <c r="A205" s="25" t="s">
        <v>456</v>
      </c>
      <c r="B205" s="32" t="s">
        <v>457</v>
      </c>
      <c r="C205" s="25" t="s">
        <v>458</v>
      </c>
      <c r="D205" s="25" t="s">
        <v>82</v>
      </c>
      <c r="E205" s="25" t="s">
        <v>40</v>
      </c>
      <c r="F205" s="26" t="s">
        <v>25</v>
      </c>
      <c r="G205" s="31">
        <v>165</v>
      </c>
      <c r="H205" s="28">
        <v>5</v>
      </c>
      <c r="I205" s="26" t="s">
        <v>25</v>
      </c>
      <c r="J205" s="30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7.25">
      <c r="A206" s="25" t="s">
        <v>459</v>
      </c>
      <c r="B206" s="25" t="s">
        <v>460</v>
      </c>
      <c r="C206" s="25" t="s">
        <v>461</v>
      </c>
      <c r="D206" s="32" t="s">
        <v>462</v>
      </c>
      <c r="E206" s="32" t="s">
        <v>40</v>
      </c>
      <c r="F206" s="26"/>
      <c r="G206" s="34">
        <v>125</v>
      </c>
      <c r="H206" s="36">
        <v>78</v>
      </c>
      <c r="I206" s="25"/>
      <c r="J206" s="30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7.25">
      <c r="A207" s="25" t="s">
        <v>459</v>
      </c>
      <c r="B207" s="25" t="s">
        <v>460</v>
      </c>
      <c r="C207" s="25" t="s">
        <v>461</v>
      </c>
      <c r="D207" s="25" t="s">
        <v>463</v>
      </c>
      <c r="E207" s="25" t="s">
        <v>40</v>
      </c>
      <c r="F207" s="26" t="s">
        <v>107</v>
      </c>
      <c r="G207" s="31">
        <v>135</v>
      </c>
      <c r="H207" s="28">
        <v>500</v>
      </c>
      <c r="I207" s="25" t="s">
        <v>25</v>
      </c>
      <c r="J207" s="30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7.25">
      <c r="A208" s="25" t="s">
        <v>464</v>
      </c>
      <c r="B208" s="25" t="s">
        <v>460</v>
      </c>
      <c r="C208" s="25" t="s">
        <v>461</v>
      </c>
      <c r="D208" s="25" t="s">
        <v>39</v>
      </c>
      <c r="E208" s="25" t="s">
        <v>40</v>
      </c>
      <c r="F208" s="25" t="s">
        <v>25</v>
      </c>
      <c r="G208" s="31">
        <v>145</v>
      </c>
      <c r="H208" s="28">
        <v>50</v>
      </c>
      <c r="I208" s="26" t="s">
        <v>25</v>
      </c>
      <c r="J208" s="30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7.25">
      <c r="A209" s="25" t="s">
        <v>465</v>
      </c>
      <c r="B209" s="25" t="s">
        <v>460</v>
      </c>
      <c r="C209" s="25" t="s">
        <v>461</v>
      </c>
      <c r="D209" s="25" t="s">
        <v>94</v>
      </c>
      <c r="E209" s="25" t="s">
        <v>40</v>
      </c>
      <c r="F209" s="25" t="s">
        <v>107</v>
      </c>
      <c r="G209" s="31">
        <v>155</v>
      </c>
      <c r="H209" s="28">
        <v>291</v>
      </c>
      <c r="I209" s="26" t="s">
        <v>25</v>
      </c>
      <c r="J209" s="30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7.25">
      <c r="A210" s="25" t="s">
        <v>466</v>
      </c>
      <c r="B210" s="25" t="s">
        <v>460</v>
      </c>
      <c r="C210" s="25" t="s">
        <v>461</v>
      </c>
      <c r="D210" s="25" t="s">
        <v>99</v>
      </c>
      <c r="E210" s="25" t="s">
        <v>40</v>
      </c>
      <c r="F210" s="26" t="s">
        <v>107</v>
      </c>
      <c r="G210" s="31">
        <v>160</v>
      </c>
      <c r="H210" s="28">
        <v>413</v>
      </c>
      <c r="I210" s="26" t="s">
        <v>25</v>
      </c>
      <c r="J210" s="30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7.25">
      <c r="A211" s="25" t="s">
        <v>466</v>
      </c>
      <c r="B211" s="25" t="s">
        <v>460</v>
      </c>
      <c r="C211" s="25" t="s">
        <v>461</v>
      </c>
      <c r="D211" s="25" t="s">
        <v>46</v>
      </c>
      <c r="E211" s="25" t="s">
        <v>40</v>
      </c>
      <c r="F211" s="26"/>
      <c r="G211" s="31">
        <v>160</v>
      </c>
      <c r="H211" s="28">
        <v>45</v>
      </c>
      <c r="I211" s="26" t="s">
        <v>25</v>
      </c>
      <c r="J211" s="30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7.25">
      <c r="A212" s="25" t="s">
        <v>467</v>
      </c>
      <c r="B212" s="25" t="s">
        <v>460</v>
      </c>
      <c r="C212" s="25" t="s">
        <v>461</v>
      </c>
      <c r="D212" s="25" t="s">
        <v>82</v>
      </c>
      <c r="E212" s="25" t="s">
        <v>40</v>
      </c>
      <c r="F212" s="25" t="s">
        <v>107</v>
      </c>
      <c r="G212" s="31">
        <v>170</v>
      </c>
      <c r="H212" s="28">
        <v>110</v>
      </c>
      <c r="I212" s="26" t="s">
        <v>25</v>
      </c>
      <c r="J212" s="30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7.25">
      <c r="A213" s="25" t="s">
        <v>468</v>
      </c>
      <c r="B213" s="25" t="s">
        <v>469</v>
      </c>
      <c r="C213" s="25" t="s">
        <v>470</v>
      </c>
      <c r="D213" s="25" t="s">
        <v>39</v>
      </c>
      <c r="E213" s="25" t="s">
        <v>40</v>
      </c>
      <c r="F213" s="25" t="s">
        <v>25</v>
      </c>
      <c r="G213" s="31">
        <v>145</v>
      </c>
      <c r="H213" s="28">
        <v>32</v>
      </c>
      <c r="I213" s="26" t="s">
        <v>25</v>
      </c>
      <c r="J213" s="30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7.25">
      <c r="A214" s="25" t="s">
        <v>471</v>
      </c>
      <c r="B214" s="25" t="s">
        <v>472</v>
      </c>
      <c r="C214" s="25" t="s">
        <v>473</v>
      </c>
      <c r="D214" s="25" t="s">
        <v>51</v>
      </c>
      <c r="E214" s="25" t="s">
        <v>40</v>
      </c>
      <c r="F214" s="26" t="s">
        <v>25</v>
      </c>
      <c r="G214" s="31">
        <v>170</v>
      </c>
      <c r="H214" s="38" t="s">
        <v>156</v>
      </c>
      <c r="I214" s="26" t="s">
        <v>25</v>
      </c>
      <c r="J214" s="30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7.25">
      <c r="A215" s="25" t="s">
        <v>474</v>
      </c>
      <c r="B215" s="25" t="s">
        <v>475</v>
      </c>
      <c r="C215" s="25" t="s">
        <v>476</v>
      </c>
      <c r="D215" s="25" t="s">
        <v>148</v>
      </c>
      <c r="E215" s="25" t="s">
        <v>40</v>
      </c>
      <c r="F215" s="26" t="s">
        <v>25</v>
      </c>
      <c r="G215" s="31">
        <v>139.94999999999999</v>
      </c>
      <c r="H215" s="28">
        <v>80</v>
      </c>
      <c r="I215" s="26" t="s">
        <v>25</v>
      </c>
      <c r="J215" s="30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7.25">
      <c r="A216" s="25" t="s">
        <v>477</v>
      </c>
      <c r="B216" s="25" t="s">
        <v>475</v>
      </c>
      <c r="C216" s="25" t="s">
        <v>476</v>
      </c>
      <c r="D216" s="25" t="s">
        <v>94</v>
      </c>
      <c r="E216" s="25" t="s">
        <v>40</v>
      </c>
      <c r="F216" s="26" t="s">
        <v>25</v>
      </c>
      <c r="G216" s="31">
        <v>155</v>
      </c>
      <c r="H216" s="28">
        <v>245</v>
      </c>
      <c r="I216" s="33" t="s">
        <v>25</v>
      </c>
      <c r="J216" s="30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7.25">
      <c r="A217" s="32" t="s">
        <v>478</v>
      </c>
      <c r="B217" s="32" t="s">
        <v>479</v>
      </c>
      <c r="C217" s="32" t="s">
        <v>480</v>
      </c>
      <c r="D217" s="32" t="s">
        <v>148</v>
      </c>
      <c r="E217" s="25" t="s">
        <v>40</v>
      </c>
      <c r="F217" s="26"/>
      <c r="G217" s="34">
        <v>145</v>
      </c>
      <c r="H217" s="36">
        <v>75</v>
      </c>
      <c r="I217" s="33"/>
      <c r="J217" s="30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7.25">
      <c r="A218" s="32" t="s">
        <v>481</v>
      </c>
      <c r="B218" s="32" t="s">
        <v>482</v>
      </c>
      <c r="C218" s="32" t="s">
        <v>483</v>
      </c>
      <c r="D218" s="32" t="s">
        <v>148</v>
      </c>
      <c r="E218" s="25" t="s">
        <v>40</v>
      </c>
      <c r="F218" s="43"/>
      <c r="G218" s="34">
        <v>145</v>
      </c>
      <c r="H218" s="36">
        <v>25</v>
      </c>
      <c r="I218" s="37"/>
      <c r="J218" s="30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7.25">
      <c r="A219" s="32" t="s">
        <v>484</v>
      </c>
      <c r="B219" s="32" t="s">
        <v>485</v>
      </c>
      <c r="C219" s="32" t="s">
        <v>486</v>
      </c>
      <c r="D219" s="32" t="s">
        <v>148</v>
      </c>
      <c r="E219" s="25" t="s">
        <v>40</v>
      </c>
      <c r="F219" s="26"/>
      <c r="G219" s="34">
        <v>145</v>
      </c>
      <c r="H219" s="36">
        <v>50</v>
      </c>
      <c r="I219" s="33"/>
      <c r="J219" s="30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7.25">
      <c r="A220" s="25" t="s">
        <v>487</v>
      </c>
      <c r="B220" s="25" t="s">
        <v>488</v>
      </c>
      <c r="C220" s="25" t="s">
        <v>489</v>
      </c>
      <c r="D220" s="25" t="s">
        <v>99</v>
      </c>
      <c r="E220" s="25" t="s">
        <v>40</v>
      </c>
      <c r="F220" s="26" t="s">
        <v>25</v>
      </c>
      <c r="G220" s="31">
        <v>160</v>
      </c>
      <c r="H220" s="28">
        <v>55</v>
      </c>
      <c r="I220" s="33" t="s">
        <v>25</v>
      </c>
      <c r="J220" s="30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7.25">
      <c r="A221" s="25" t="s">
        <v>490</v>
      </c>
      <c r="B221" s="25" t="s">
        <v>488</v>
      </c>
      <c r="C221" s="25" t="s">
        <v>489</v>
      </c>
      <c r="D221" s="25" t="s">
        <v>82</v>
      </c>
      <c r="E221" s="25" t="s">
        <v>40</v>
      </c>
      <c r="F221" s="26" t="s">
        <v>25</v>
      </c>
      <c r="G221" s="31">
        <v>165</v>
      </c>
      <c r="H221" s="28">
        <v>7</v>
      </c>
      <c r="I221" s="33" t="s">
        <v>25</v>
      </c>
      <c r="J221" s="30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7.25">
      <c r="A222" s="25" t="s">
        <v>491</v>
      </c>
      <c r="B222" s="25" t="s">
        <v>488</v>
      </c>
      <c r="C222" s="25" t="s">
        <v>489</v>
      </c>
      <c r="D222" s="25" t="s">
        <v>51</v>
      </c>
      <c r="E222" s="25" t="s">
        <v>40</v>
      </c>
      <c r="F222" s="26" t="s">
        <v>25</v>
      </c>
      <c r="G222" s="31">
        <v>170</v>
      </c>
      <c r="H222" s="28">
        <v>70</v>
      </c>
      <c r="I222" s="26" t="s">
        <v>25</v>
      </c>
      <c r="J222" s="30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7.25">
      <c r="A223" s="32" t="s">
        <v>492</v>
      </c>
      <c r="B223" s="32" t="s">
        <v>493</v>
      </c>
      <c r="C223" s="32" t="s">
        <v>494</v>
      </c>
      <c r="D223" s="32" t="s">
        <v>24</v>
      </c>
      <c r="E223" s="32" t="s">
        <v>40</v>
      </c>
      <c r="F223" s="32" t="s">
        <v>225</v>
      </c>
      <c r="G223" s="34">
        <v>29.95</v>
      </c>
      <c r="H223" s="36">
        <v>384</v>
      </c>
      <c r="I223" s="37"/>
      <c r="J223" s="30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7.25">
      <c r="A224" s="25" t="s">
        <v>495</v>
      </c>
      <c r="B224" s="25" t="s">
        <v>496</v>
      </c>
      <c r="C224" s="32" t="s">
        <v>497</v>
      </c>
      <c r="D224" s="25" t="s">
        <v>39</v>
      </c>
      <c r="E224" s="25" t="s">
        <v>40</v>
      </c>
      <c r="G224" s="31">
        <v>145</v>
      </c>
      <c r="H224" s="28">
        <v>69</v>
      </c>
      <c r="I224" s="37" t="str">
        <f t="shared" ref="I224:I225" si="2">HYPERLINK("https://d3d574ud99awga.cloudfront.net/krueger/images/large/mi-665-cerciscanadensis27oklahoma27-213f-l.jpg","📸 Photo")</f>
        <v>📸 Photo</v>
      </c>
      <c r="J224" s="30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7.25">
      <c r="A225" s="25" t="s">
        <v>498</v>
      </c>
      <c r="B225" s="25" t="s">
        <v>496</v>
      </c>
      <c r="C225" s="32" t="s">
        <v>497</v>
      </c>
      <c r="D225" s="25" t="s">
        <v>99</v>
      </c>
      <c r="E225" s="25" t="s">
        <v>40</v>
      </c>
      <c r="F225" s="26" t="s">
        <v>25</v>
      </c>
      <c r="G225" s="31">
        <v>160</v>
      </c>
      <c r="H225" s="28">
        <v>27</v>
      </c>
      <c r="I225" s="37" t="str">
        <f t="shared" si="2"/>
        <v>📸 Photo</v>
      </c>
      <c r="J225" s="30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7.25">
      <c r="A226" s="32" t="s">
        <v>499</v>
      </c>
      <c r="B226" s="32" t="s">
        <v>500</v>
      </c>
      <c r="C226" s="32" t="s">
        <v>501</v>
      </c>
      <c r="D226" s="32" t="s">
        <v>148</v>
      </c>
      <c r="E226" s="25" t="s">
        <v>40</v>
      </c>
      <c r="F226" s="26"/>
      <c r="G226" s="34">
        <v>145</v>
      </c>
      <c r="H226" s="36">
        <v>65</v>
      </c>
      <c r="I226" s="26"/>
      <c r="J226" s="30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7.25">
      <c r="A227" s="25" t="s">
        <v>502</v>
      </c>
      <c r="B227" s="25" t="s">
        <v>503</v>
      </c>
      <c r="C227" s="25" t="s">
        <v>504</v>
      </c>
      <c r="D227" s="25" t="s">
        <v>82</v>
      </c>
      <c r="E227" s="25" t="s">
        <v>40</v>
      </c>
      <c r="F227" s="26" t="s">
        <v>25</v>
      </c>
      <c r="G227" s="31">
        <v>165</v>
      </c>
      <c r="H227" s="28">
        <v>17</v>
      </c>
      <c r="I227" s="26" t="s">
        <v>25</v>
      </c>
      <c r="J227" s="30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7.25">
      <c r="A228" s="25" t="s">
        <v>505</v>
      </c>
      <c r="B228" s="25" t="s">
        <v>503</v>
      </c>
      <c r="C228" s="25" t="s">
        <v>504</v>
      </c>
      <c r="D228" s="25" t="s">
        <v>51</v>
      </c>
      <c r="E228" s="25" t="s">
        <v>40</v>
      </c>
      <c r="F228" s="26" t="s">
        <v>25</v>
      </c>
      <c r="G228" s="31">
        <v>170</v>
      </c>
      <c r="H228" s="28">
        <v>5</v>
      </c>
      <c r="I228" s="26" t="s">
        <v>25</v>
      </c>
      <c r="J228" s="30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7.25">
      <c r="A229" s="25" t="s">
        <v>506</v>
      </c>
      <c r="B229" s="25" t="s">
        <v>507</v>
      </c>
      <c r="C229" s="25" t="s">
        <v>508</v>
      </c>
      <c r="D229" s="25" t="s">
        <v>51</v>
      </c>
      <c r="E229" s="25" t="s">
        <v>40</v>
      </c>
      <c r="F229" s="25" t="s">
        <v>25</v>
      </c>
      <c r="G229" s="31">
        <v>170</v>
      </c>
      <c r="H229" s="28">
        <v>5</v>
      </c>
      <c r="I229" s="26" t="s">
        <v>25</v>
      </c>
      <c r="J229" s="30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7.25">
      <c r="A230" s="25" t="s">
        <v>509</v>
      </c>
      <c r="B230" s="25" t="s">
        <v>510</v>
      </c>
      <c r="C230" s="25" t="s">
        <v>511</v>
      </c>
      <c r="D230" s="25" t="s">
        <v>512</v>
      </c>
      <c r="E230" s="25" t="s">
        <v>40</v>
      </c>
      <c r="F230" s="26"/>
      <c r="G230" s="31">
        <v>145</v>
      </c>
      <c r="H230" s="28">
        <v>28</v>
      </c>
      <c r="I230" s="26" t="s">
        <v>25</v>
      </c>
      <c r="J230" s="30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7.25">
      <c r="A231" s="25" t="s">
        <v>513</v>
      </c>
      <c r="B231" s="25" t="s">
        <v>510</v>
      </c>
      <c r="C231" s="25" t="s">
        <v>511</v>
      </c>
      <c r="D231" s="25" t="s">
        <v>46</v>
      </c>
      <c r="E231" s="25" t="s">
        <v>40</v>
      </c>
      <c r="F231" s="25"/>
      <c r="G231" s="31">
        <v>160</v>
      </c>
      <c r="H231" s="28">
        <v>17</v>
      </c>
      <c r="I231" s="26" t="s">
        <v>25</v>
      </c>
      <c r="J231" s="30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7.25">
      <c r="A232" s="25" t="s">
        <v>514</v>
      </c>
      <c r="B232" s="25" t="s">
        <v>515</v>
      </c>
      <c r="C232" s="25" t="s">
        <v>516</v>
      </c>
      <c r="D232" s="25" t="s">
        <v>44</v>
      </c>
      <c r="E232" s="25" t="s">
        <v>268</v>
      </c>
      <c r="F232" s="25"/>
      <c r="G232" s="31">
        <v>9.9499999999999993</v>
      </c>
      <c r="H232" s="28">
        <v>394</v>
      </c>
      <c r="I232" s="37" t="str">
        <f>HYPERLINK("https://d3d574ud99awga.cloudfront.net/krueger/images/large/CHOTERSUNDANCE1G-choisya-ternata-sundance-023517-l.jpeg","📸 Photo")</f>
        <v>📸 Photo</v>
      </c>
      <c r="J232" s="30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7.25">
      <c r="A233" s="32" t="s">
        <v>517</v>
      </c>
      <c r="B233" s="32" t="s">
        <v>518</v>
      </c>
      <c r="C233" s="25" t="s">
        <v>519</v>
      </c>
      <c r="D233" s="32" t="s">
        <v>202</v>
      </c>
      <c r="E233" s="32" t="s">
        <v>40</v>
      </c>
      <c r="F233" s="32" t="s">
        <v>520</v>
      </c>
      <c r="G233" s="34">
        <v>34.950000000000003</v>
      </c>
      <c r="H233" s="36">
        <v>290</v>
      </c>
      <c r="I233" s="26"/>
      <c r="J233" s="30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7.25">
      <c r="A234" s="25" t="s">
        <v>521</v>
      </c>
      <c r="B234" s="25" t="s">
        <v>518</v>
      </c>
      <c r="C234" s="25" t="s">
        <v>519</v>
      </c>
      <c r="D234" s="25" t="s">
        <v>148</v>
      </c>
      <c r="E234" s="25" t="s">
        <v>40</v>
      </c>
      <c r="F234" s="26"/>
      <c r="G234" s="31">
        <v>145</v>
      </c>
      <c r="H234" s="28">
        <v>177</v>
      </c>
      <c r="I234" s="26" t="s">
        <v>25</v>
      </c>
      <c r="J234" s="30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7.25">
      <c r="A235" s="25" t="s">
        <v>522</v>
      </c>
      <c r="B235" s="25" t="s">
        <v>518</v>
      </c>
      <c r="C235" s="25" t="s">
        <v>519</v>
      </c>
      <c r="D235" s="25" t="s">
        <v>99</v>
      </c>
      <c r="E235" s="25" t="s">
        <v>40</v>
      </c>
      <c r="F235" s="26" t="s">
        <v>25</v>
      </c>
      <c r="G235" s="31">
        <v>160</v>
      </c>
      <c r="H235" s="28">
        <v>120</v>
      </c>
      <c r="I235" s="26" t="s">
        <v>25</v>
      </c>
      <c r="J235" s="30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7.25">
      <c r="A236" s="25" t="s">
        <v>523</v>
      </c>
      <c r="B236" s="25" t="s">
        <v>518</v>
      </c>
      <c r="C236" s="25" t="s">
        <v>519</v>
      </c>
      <c r="D236" s="25" t="s">
        <v>82</v>
      </c>
      <c r="E236" s="25" t="s">
        <v>40</v>
      </c>
      <c r="F236" s="25" t="s">
        <v>25</v>
      </c>
      <c r="G236" s="31">
        <v>165</v>
      </c>
      <c r="H236" s="28">
        <v>64</v>
      </c>
      <c r="I236" s="26" t="s">
        <v>25</v>
      </c>
      <c r="J236" s="30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7.25">
      <c r="A237" s="25" t="s">
        <v>524</v>
      </c>
      <c r="B237" s="25" t="s">
        <v>518</v>
      </c>
      <c r="C237" s="25" t="s">
        <v>519</v>
      </c>
      <c r="D237" s="25" t="s">
        <v>51</v>
      </c>
      <c r="E237" s="25" t="s">
        <v>40</v>
      </c>
      <c r="F237" s="25" t="s">
        <v>25</v>
      </c>
      <c r="G237" s="31">
        <v>170</v>
      </c>
      <c r="H237" s="28">
        <v>69</v>
      </c>
      <c r="I237" s="26" t="s">
        <v>25</v>
      </c>
      <c r="J237" s="30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7.25">
      <c r="A238" s="25" t="s">
        <v>525</v>
      </c>
      <c r="B238" s="25" t="s">
        <v>526</v>
      </c>
      <c r="C238" s="25" t="s">
        <v>527</v>
      </c>
      <c r="D238" s="25" t="s">
        <v>30</v>
      </c>
      <c r="E238" s="25" t="s">
        <v>40</v>
      </c>
      <c r="F238" s="25" t="s">
        <v>25</v>
      </c>
      <c r="G238" s="31">
        <v>89.95</v>
      </c>
      <c r="H238" s="28">
        <v>12</v>
      </c>
      <c r="I238" s="26" t="s">
        <v>25</v>
      </c>
      <c r="J238" s="30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7.25">
      <c r="A239" s="25" t="s">
        <v>528</v>
      </c>
      <c r="B239" s="25" t="s">
        <v>526</v>
      </c>
      <c r="C239" s="25" t="s">
        <v>527</v>
      </c>
      <c r="D239" s="25" t="s">
        <v>39</v>
      </c>
      <c r="E239" s="25" t="s">
        <v>40</v>
      </c>
      <c r="F239" s="25" t="s">
        <v>25</v>
      </c>
      <c r="G239" s="31">
        <v>145</v>
      </c>
      <c r="H239" s="28">
        <v>166</v>
      </c>
      <c r="I239" s="26" t="s">
        <v>25</v>
      </c>
      <c r="J239" s="30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7.25">
      <c r="A240" s="25" t="s">
        <v>529</v>
      </c>
      <c r="B240" s="25" t="s">
        <v>526</v>
      </c>
      <c r="C240" s="25" t="s">
        <v>527</v>
      </c>
      <c r="D240" s="25" t="s">
        <v>530</v>
      </c>
      <c r="E240" s="25" t="s">
        <v>40</v>
      </c>
      <c r="F240" s="25" t="s">
        <v>25</v>
      </c>
      <c r="G240" s="31">
        <v>165</v>
      </c>
      <c r="H240" s="28">
        <v>37</v>
      </c>
      <c r="I240" s="26" t="s">
        <v>25</v>
      </c>
      <c r="J240" s="30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7.25">
      <c r="A241" s="25" t="s">
        <v>531</v>
      </c>
      <c r="B241" s="25" t="s">
        <v>532</v>
      </c>
      <c r="C241" s="25" t="s">
        <v>533</v>
      </c>
      <c r="D241" s="25" t="s">
        <v>30</v>
      </c>
      <c r="E241" s="25" t="s">
        <v>268</v>
      </c>
      <c r="F241" s="25" t="s">
        <v>25</v>
      </c>
      <c r="G241" s="31">
        <v>22.5</v>
      </c>
      <c r="H241" s="28">
        <v>35</v>
      </c>
      <c r="I241" s="26" t="s">
        <v>25</v>
      </c>
      <c r="J241" s="30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7.25">
      <c r="A242" s="25" t="s">
        <v>534</v>
      </c>
      <c r="B242" s="25" t="s">
        <v>535</v>
      </c>
      <c r="C242" s="25" t="s">
        <v>536</v>
      </c>
      <c r="D242" s="25" t="s">
        <v>202</v>
      </c>
      <c r="E242" s="25" t="s">
        <v>40</v>
      </c>
      <c r="F242" s="26" t="s">
        <v>25</v>
      </c>
      <c r="G242" s="31">
        <v>89.95</v>
      </c>
      <c r="H242" s="28">
        <v>4</v>
      </c>
      <c r="I242" s="26" t="s">
        <v>25</v>
      </c>
      <c r="J242" s="30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7.25">
      <c r="A243" s="25" t="s">
        <v>537</v>
      </c>
      <c r="B243" s="25" t="s">
        <v>535</v>
      </c>
      <c r="C243" s="25" t="s">
        <v>536</v>
      </c>
      <c r="D243" s="25" t="s">
        <v>30</v>
      </c>
      <c r="E243" s="25" t="s">
        <v>40</v>
      </c>
      <c r="F243" s="26" t="s">
        <v>25</v>
      </c>
      <c r="G243" s="31">
        <v>105</v>
      </c>
      <c r="H243" s="28">
        <v>12</v>
      </c>
      <c r="I243" s="26" t="s">
        <v>25</v>
      </c>
      <c r="J243" s="30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7.25">
      <c r="A244" s="25" t="s">
        <v>538</v>
      </c>
      <c r="B244" s="25" t="s">
        <v>539</v>
      </c>
      <c r="C244" s="25" t="s">
        <v>540</v>
      </c>
      <c r="D244" s="25" t="s">
        <v>148</v>
      </c>
      <c r="E244" s="25" t="s">
        <v>40</v>
      </c>
      <c r="F244" s="25" t="s">
        <v>25</v>
      </c>
      <c r="G244" s="31">
        <v>105</v>
      </c>
      <c r="H244" s="28">
        <v>8</v>
      </c>
      <c r="I244" s="26" t="s">
        <v>25</v>
      </c>
      <c r="J244" s="30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7.25">
      <c r="A245" s="25" t="s">
        <v>541</v>
      </c>
      <c r="B245" s="25" t="s">
        <v>539</v>
      </c>
      <c r="C245" s="25" t="s">
        <v>540</v>
      </c>
      <c r="D245" s="25" t="s">
        <v>542</v>
      </c>
      <c r="E245" s="25" t="s">
        <v>40</v>
      </c>
      <c r="F245" s="26" t="s">
        <v>25</v>
      </c>
      <c r="G245" s="31">
        <v>215</v>
      </c>
      <c r="H245" s="28">
        <v>19</v>
      </c>
      <c r="I245" s="26" t="s">
        <v>25</v>
      </c>
      <c r="J245" s="30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7.25">
      <c r="A246" s="25" t="s">
        <v>543</v>
      </c>
      <c r="B246" s="25" t="s">
        <v>544</v>
      </c>
      <c r="C246" s="25" t="s">
        <v>545</v>
      </c>
      <c r="D246" s="25" t="s">
        <v>202</v>
      </c>
      <c r="E246" s="25" t="s">
        <v>40</v>
      </c>
      <c r="F246" s="25" t="s">
        <v>25</v>
      </c>
      <c r="G246" s="31">
        <v>59.95</v>
      </c>
      <c r="H246" s="28">
        <v>40</v>
      </c>
      <c r="I246" s="26" t="s">
        <v>25</v>
      </c>
      <c r="J246" s="30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7.25">
      <c r="A247" s="25" t="s">
        <v>543</v>
      </c>
      <c r="B247" s="25" t="s">
        <v>544</v>
      </c>
      <c r="C247" s="25" t="s">
        <v>545</v>
      </c>
      <c r="D247" s="25" t="s">
        <v>202</v>
      </c>
      <c r="E247" s="25" t="s">
        <v>40</v>
      </c>
      <c r="F247" s="26" t="s">
        <v>546</v>
      </c>
      <c r="G247" s="31">
        <v>59.95</v>
      </c>
      <c r="H247" s="28">
        <v>34</v>
      </c>
      <c r="I247" s="26" t="s">
        <v>25</v>
      </c>
      <c r="J247" s="30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7.25">
      <c r="A248" s="25" t="s">
        <v>547</v>
      </c>
      <c r="B248" s="25" t="s">
        <v>544</v>
      </c>
      <c r="C248" s="25" t="s">
        <v>545</v>
      </c>
      <c r="D248" s="25" t="s">
        <v>39</v>
      </c>
      <c r="E248" s="25" t="s">
        <v>40</v>
      </c>
      <c r="F248" s="26" t="s">
        <v>25</v>
      </c>
      <c r="G248" s="31">
        <v>145</v>
      </c>
      <c r="H248" s="28">
        <v>53</v>
      </c>
      <c r="I248" s="26" t="s">
        <v>25</v>
      </c>
      <c r="J248" s="30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7.25">
      <c r="A249" s="25" t="s">
        <v>548</v>
      </c>
      <c r="B249" s="25" t="s">
        <v>544</v>
      </c>
      <c r="C249" s="25" t="s">
        <v>545</v>
      </c>
      <c r="D249" s="25" t="s">
        <v>298</v>
      </c>
      <c r="E249" s="25" t="s">
        <v>40</v>
      </c>
      <c r="F249" s="25" t="s">
        <v>118</v>
      </c>
      <c r="G249" s="31">
        <v>155</v>
      </c>
      <c r="H249" s="28">
        <v>3</v>
      </c>
      <c r="I249" s="26" t="s">
        <v>25</v>
      </c>
      <c r="J249" s="30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7.25">
      <c r="A250" s="25" t="s">
        <v>549</v>
      </c>
      <c r="B250" s="25" t="s">
        <v>550</v>
      </c>
      <c r="C250" s="25" t="s">
        <v>551</v>
      </c>
      <c r="D250" s="25" t="s">
        <v>202</v>
      </c>
      <c r="E250" s="25" t="s">
        <v>40</v>
      </c>
      <c r="F250" s="26" t="s">
        <v>25</v>
      </c>
      <c r="G250" s="31">
        <v>49.95</v>
      </c>
      <c r="H250" s="28">
        <v>50</v>
      </c>
      <c r="I250" s="26" t="s">
        <v>25</v>
      </c>
      <c r="J250" s="30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7.25">
      <c r="A251" s="25" t="s">
        <v>549</v>
      </c>
      <c r="B251" s="25" t="s">
        <v>550</v>
      </c>
      <c r="C251" s="25" t="s">
        <v>551</v>
      </c>
      <c r="D251" s="25" t="s">
        <v>202</v>
      </c>
      <c r="E251" s="25" t="s">
        <v>40</v>
      </c>
      <c r="F251" s="25" t="s">
        <v>520</v>
      </c>
      <c r="G251" s="31">
        <v>59.95</v>
      </c>
      <c r="H251" s="28">
        <v>81</v>
      </c>
      <c r="I251" s="26" t="s">
        <v>25</v>
      </c>
      <c r="J251" s="30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7.25">
      <c r="A252" s="25" t="s">
        <v>552</v>
      </c>
      <c r="B252" s="25" t="s">
        <v>550</v>
      </c>
      <c r="C252" s="25" t="s">
        <v>551</v>
      </c>
      <c r="D252" s="25" t="s">
        <v>30</v>
      </c>
      <c r="E252" s="25" t="s">
        <v>40</v>
      </c>
      <c r="F252" s="25" t="s">
        <v>25</v>
      </c>
      <c r="G252" s="31">
        <v>89.95</v>
      </c>
      <c r="H252" s="28">
        <v>24</v>
      </c>
      <c r="I252" s="26" t="s">
        <v>25</v>
      </c>
      <c r="J252" s="30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7.25">
      <c r="A253" s="25" t="s">
        <v>553</v>
      </c>
      <c r="B253" s="25" t="s">
        <v>550</v>
      </c>
      <c r="C253" s="25" t="s">
        <v>551</v>
      </c>
      <c r="D253" s="25" t="s">
        <v>554</v>
      </c>
      <c r="E253" s="25" t="s">
        <v>40</v>
      </c>
      <c r="F253" s="25" t="s">
        <v>555</v>
      </c>
      <c r="G253" s="31">
        <v>115</v>
      </c>
      <c r="H253" s="28">
        <v>429</v>
      </c>
      <c r="I253" s="26" t="s">
        <v>25</v>
      </c>
      <c r="J253" s="30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7.25">
      <c r="A254" s="25" t="s">
        <v>556</v>
      </c>
      <c r="B254" s="25" t="s">
        <v>550</v>
      </c>
      <c r="C254" s="25" t="s">
        <v>551</v>
      </c>
      <c r="D254" s="25" t="s">
        <v>557</v>
      </c>
      <c r="E254" s="25" t="s">
        <v>40</v>
      </c>
      <c r="F254" s="25" t="s">
        <v>25</v>
      </c>
      <c r="G254" s="31">
        <v>135</v>
      </c>
      <c r="H254" s="28">
        <v>1</v>
      </c>
      <c r="I254" s="26" t="s">
        <v>25</v>
      </c>
      <c r="J254" s="30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7.25">
      <c r="A255" s="25" t="s">
        <v>558</v>
      </c>
      <c r="B255" s="25" t="s">
        <v>550</v>
      </c>
      <c r="C255" s="25" t="s">
        <v>551</v>
      </c>
      <c r="D255" s="25" t="s">
        <v>39</v>
      </c>
      <c r="E255" s="25" t="s">
        <v>40</v>
      </c>
      <c r="F255" s="26" t="s">
        <v>25</v>
      </c>
      <c r="G255" s="31">
        <v>145</v>
      </c>
      <c r="H255" s="28">
        <v>44</v>
      </c>
      <c r="I255" s="26" t="s">
        <v>25</v>
      </c>
      <c r="J255" s="30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7.25">
      <c r="A256" s="25" t="s">
        <v>558</v>
      </c>
      <c r="B256" s="25" t="s">
        <v>550</v>
      </c>
      <c r="C256" s="25" t="s">
        <v>551</v>
      </c>
      <c r="D256" s="32" t="s">
        <v>559</v>
      </c>
      <c r="E256" s="25" t="s">
        <v>40</v>
      </c>
      <c r="F256" s="26"/>
      <c r="G256" s="31">
        <v>145</v>
      </c>
      <c r="H256" s="28">
        <v>43</v>
      </c>
      <c r="I256" s="26" t="s">
        <v>25</v>
      </c>
      <c r="J256" s="30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7.25">
      <c r="A257" s="25" t="s">
        <v>560</v>
      </c>
      <c r="B257" s="25" t="s">
        <v>561</v>
      </c>
      <c r="C257" s="25" t="s">
        <v>562</v>
      </c>
      <c r="D257" s="25" t="s">
        <v>148</v>
      </c>
      <c r="E257" s="25" t="s">
        <v>40</v>
      </c>
      <c r="F257" s="26"/>
      <c r="G257" s="31">
        <v>145</v>
      </c>
      <c r="H257" s="28">
        <v>68</v>
      </c>
      <c r="I257" s="26" t="s">
        <v>25</v>
      </c>
      <c r="J257" s="30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7.25">
      <c r="A258" s="25" t="s">
        <v>563</v>
      </c>
      <c r="B258" s="25" t="s">
        <v>564</v>
      </c>
      <c r="C258" s="25" t="s">
        <v>565</v>
      </c>
      <c r="D258" s="25" t="s">
        <v>566</v>
      </c>
      <c r="E258" s="25" t="s">
        <v>40</v>
      </c>
      <c r="F258" s="26"/>
      <c r="G258" s="31">
        <v>135</v>
      </c>
      <c r="H258" s="28">
        <v>16</v>
      </c>
      <c r="I258" s="26" t="s">
        <v>25</v>
      </c>
      <c r="J258" s="30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7.25">
      <c r="A259" s="25" t="s">
        <v>567</v>
      </c>
      <c r="B259" s="25" t="s">
        <v>568</v>
      </c>
      <c r="C259" s="25" t="s">
        <v>569</v>
      </c>
      <c r="D259" s="25" t="s">
        <v>148</v>
      </c>
      <c r="E259" s="25" t="s">
        <v>40</v>
      </c>
      <c r="F259" s="26"/>
      <c r="G259" s="31">
        <v>155</v>
      </c>
      <c r="H259" s="36">
        <v>48</v>
      </c>
      <c r="I259" s="25" t="s">
        <v>25</v>
      </c>
      <c r="J259" s="30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7.25">
      <c r="A260" s="25" t="s">
        <v>570</v>
      </c>
      <c r="B260" s="25" t="s">
        <v>568</v>
      </c>
      <c r="C260" s="25" t="s">
        <v>569</v>
      </c>
      <c r="D260" s="25" t="s">
        <v>94</v>
      </c>
      <c r="E260" s="25" t="s">
        <v>40</v>
      </c>
      <c r="F260" s="26" t="s">
        <v>555</v>
      </c>
      <c r="G260" s="31">
        <v>175</v>
      </c>
      <c r="H260" s="28">
        <v>36</v>
      </c>
      <c r="I260" s="26" t="s">
        <v>25</v>
      </c>
      <c r="J260" s="30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7.25">
      <c r="A261" s="25" t="s">
        <v>571</v>
      </c>
      <c r="B261" s="25" t="s">
        <v>572</v>
      </c>
      <c r="C261" s="25" t="s">
        <v>573</v>
      </c>
      <c r="D261" s="32" t="s">
        <v>574</v>
      </c>
      <c r="E261" s="25" t="s">
        <v>40</v>
      </c>
      <c r="F261" s="26"/>
      <c r="G261" s="31">
        <v>129</v>
      </c>
      <c r="H261" s="28">
        <v>200</v>
      </c>
      <c r="I261" s="26" t="s">
        <v>25</v>
      </c>
      <c r="J261" s="30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7.25">
      <c r="A262" s="25" t="s">
        <v>575</v>
      </c>
      <c r="B262" s="25" t="s">
        <v>576</v>
      </c>
      <c r="C262" s="25" t="s">
        <v>577</v>
      </c>
      <c r="D262" s="25" t="s">
        <v>229</v>
      </c>
      <c r="E262" s="25" t="s">
        <v>40</v>
      </c>
      <c r="F262" s="26" t="s">
        <v>25</v>
      </c>
      <c r="G262" s="31">
        <v>155</v>
      </c>
      <c r="H262" s="28">
        <v>20</v>
      </c>
      <c r="I262" s="26" t="s">
        <v>25</v>
      </c>
      <c r="J262" s="30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7.25">
      <c r="A263" s="25" t="s">
        <v>578</v>
      </c>
      <c r="B263" s="25" t="s">
        <v>579</v>
      </c>
      <c r="C263" s="25" t="s">
        <v>580</v>
      </c>
      <c r="D263" s="25" t="s">
        <v>298</v>
      </c>
      <c r="E263" s="25" t="s">
        <v>40</v>
      </c>
      <c r="F263" s="25" t="s">
        <v>118</v>
      </c>
      <c r="G263" s="31">
        <v>185</v>
      </c>
      <c r="H263" s="28">
        <v>16</v>
      </c>
      <c r="I263" s="26" t="s">
        <v>25</v>
      </c>
      <c r="J263" s="30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7.25">
      <c r="A264" s="25" t="s">
        <v>581</v>
      </c>
      <c r="B264" s="25" t="s">
        <v>582</v>
      </c>
      <c r="C264" s="25" t="s">
        <v>583</v>
      </c>
      <c r="D264" s="25" t="s">
        <v>145</v>
      </c>
      <c r="E264" s="25" t="s">
        <v>40</v>
      </c>
      <c r="F264" s="25" t="s">
        <v>25</v>
      </c>
      <c r="G264" s="31">
        <v>135</v>
      </c>
      <c r="H264" s="28">
        <v>17</v>
      </c>
      <c r="I264" s="25" t="s">
        <v>25</v>
      </c>
      <c r="J264" s="30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7.25">
      <c r="A265" s="25" t="s">
        <v>584</v>
      </c>
      <c r="B265" s="25" t="s">
        <v>585</v>
      </c>
      <c r="C265" s="25" t="s">
        <v>586</v>
      </c>
      <c r="D265" s="25" t="s">
        <v>99</v>
      </c>
      <c r="E265" s="25" t="s">
        <v>40</v>
      </c>
      <c r="F265" s="25" t="s">
        <v>555</v>
      </c>
      <c r="G265" s="31">
        <v>160</v>
      </c>
      <c r="H265" s="28">
        <v>22</v>
      </c>
      <c r="I265" s="25" t="s">
        <v>25</v>
      </c>
      <c r="J265" s="30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7.25">
      <c r="A266" s="25" t="s">
        <v>584</v>
      </c>
      <c r="B266" s="25" t="s">
        <v>585</v>
      </c>
      <c r="C266" s="25" t="s">
        <v>586</v>
      </c>
      <c r="D266" s="25" t="s">
        <v>99</v>
      </c>
      <c r="E266" s="25" t="s">
        <v>40</v>
      </c>
      <c r="F266" s="25" t="s">
        <v>520</v>
      </c>
      <c r="G266" s="31">
        <v>160</v>
      </c>
      <c r="H266" s="28">
        <v>80</v>
      </c>
      <c r="I266" s="25" t="s">
        <v>25</v>
      </c>
      <c r="J266" s="30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7.25">
      <c r="A267" s="25" t="s">
        <v>587</v>
      </c>
      <c r="B267" s="25" t="s">
        <v>585</v>
      </c>
      <c r="C267" s="25" t="s">
        <v>586</v>
      </c>
      <c r="D267" s="25" t="s">
        <v>82</v>
      </c>
      <c r="E267" s="25" t="s">
        <v>40</v>
      </c>
      <c r="F267" s="25" t="s">
        <v>555</v>
      </c>
      <c r="G267" s="31">
        <v>165</v>
      </c>
      <c r="H267" s="28">
        <v>26</v>
      </c>
      <c r="I267" s="25" t="s">
        <v>25</v>
      </c>
      <c r="J267" s="30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7.25">
      <c r="A268" s="25" t="s">
        <v>588</v>
      </c>
      <c r="B268" s="25" t="s">
        <v>589</v>
      </c>
      <c r="C268" s="25" t="s">
        <v>590</v>
      </c>
      <c r="D268" s="32" t="s">
        <v>591</v>
      </c>
      <c r="E268" s="25" t="s">
        <v>40</v>
      </c>
      <c r="F268" s="26" t="s">
        <v>107</v>
      </c>
      <c r="G268" s="31">
        <v>109</v>
      </c>
      <c r="H268" s="28">
        <v>38</v>
      </c>
      <c r="I268" s="25" t="s">
        <v>25</v>
      </c>
      <c r="J268" s="30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7.25">
      <c r="A269" s="25" t="s">
        <v>592</v>
      </c>
      <c r="B269" s="25" t="s">
        <v>593</v>
      </c>
      <c r="C269" s="25" t="s">
        <v>594</v>
      </c>
      <c r="D269" s="25" t="s">
        <v>94</v>
      </c>
      <c r="E269" s="25" t="s">
        <v>40</v>
      </c>
      <c r="F269" s="25" t="s">
        <v>25</v>
      </c>
      <c r="G269" s="31">
        <v>170</v>
      </c>
      <c r="H269" s="28">
        <v>5</v>
      </c>
      <c r="I269" s="25" t="s">
        <v>25</v>
      </c>
      <c r="J269" s="30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7.25">
      <c r="A270" s="25" t="s">
        <v>595</v>
      </c>
      <c r="B270" s="25" t="s">
        <v>596</v>
      </c>
      <c r="C270" s="25" t="s">
        <v>597</v>
      </c>
      <c r="D270" s="25" t="s">
        <v>598</v>
      </c>
      <c r="E270" s="25" t="s">
        <v>40</v>
      </c>
      <c r="F270" s="25" t="s">
        <v>25</v>
      </c>
      <c r="G270" s="31">
        <v>119</v>
      </c>
      <c r="H270" s="28">
        <v>33</v>
      </c>
      <c r="I270" s="25" t="s">
        <v>25</v>
      </c>
      <c r="J270" s="30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7.25">
      <c r="A271" s="25" t="s">
        <v>599</v>
      </c>
      <c r="B271" s="25" t="s">
        <v>600</v>
      </c>
      <c r="C271" s="25" t="s">
        <v>601</v>
      </c>
      <c r="D271" s="25" t="s">
        <v>30</v>
      </c>
      <c r="E271" s="25" t="s">
        <v>40</v>
      </c>
      <c r="F271" s="25" t="s">
        <v>225</v>
      </c>
      <c r="G271" s="31">
        <v>69.95</v>
      </c>
      <c r="H271" s="28">
        <v>45</v>
      </c>
      <c r="I271" s="25" t="s">
        <v>25</v>
      </c>
      <c r="J271" s="30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7.25">
      <c r="A272" s="25" t="s">
        <v>602</v>
      </c>
      <c r="B272" s="25" t="s">
        <v>600</v>
      </c>
      <c r="C272" s="25" t="s">
        <v>601</v>
      </c>
      <c r="D272" s="25" t="s">
        <v>39</v>
      </c>
      <c r="E272" s="25" t="s">
        <v>40</v>
      </c>
      <c r="F272" s="25" t="s">
        <v>25</v>
      </c>
      <c r="G272" s="31">
        <v>145</v>
      </c>
      <c r="H272" s="28">
        <v>20</v>
      </c>
      <c r="I272" s="25" t="s">
        <v>25</v>
      </c>
      <c r="J272" s="30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7.25">
      <c r="A273" s="25" t="s">
        <v>602</v>
      </c>
      <c r="B273" s="25" t="s">
        <v>600</v>
      </c>
      <c r="C273" s="25" t="s">
        <v>601</v>
      </c>
      <c r="D273" s="25" t="s">
        <v>39</v>
      </c>
      <c r="E273" s="25" t="s">
        <v>40</v>
      </c>
      <c r="F273" s="25" t="s">
        <v>146</v>
      </c>
      <c r="G273" s="31">
        <v>145</v>
      </c>
      <c r="H273" s="28">
        <v>40</v>
      </c>
      <c r="I273" s="25" t="s">
        <v>25</v>
      </c>
      <c r="J273" s="30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7.25">
      <c r="A274" s="25" t="s">
        <v>603</v>
      </c>
      <c r="B274" s="25" t="s">
        <v>600</v>
      </c>
      <c r="C274" s="25" t="s">
        <v>601</v>
      </c>
      <c r="D274" s="25" t="s">
        <v>512</v>
      </c>
      <c r="E274" s="25" t="s">
        <v>40</v>
      </c>
      <c r="F274" s="26" t="s">
        <v>520</v>
      </c>
      <c r="G274" s="31">
        <v>155</v>
      </c>
      <c r="H274" s="28">
        <v>104</v>
      </c>
      <c r="I274" s="25" t="s">
        <v>25</v>
      </c>
      <c r="J274" s="30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7.25">
      <c r="A275" s="25" t="s">
        <v>604</v>
      </c>
      <c r="B275" s="25" t="s">
        <v>605</v>
      </c>
      <c r="C275" s="25" t="s">
        <v>606</v>
      </c>
      <c r="D275" s="25" t="s">
        <v>298</v>
      </c>
      <c r="E275" s="25" t="s">
        <v>40</v>
      </c>
      <c r="F275" s="26" t="s">
        <v>118</v>
      </c>
      <c r="G275" s="31">
        <v>155</v>
      </c>
      <c r="H275" s="28">
        <v>60</v>
      </c>
      <c r="I275" s="25" t="s">
        <v>25</v>
      </c>
      <c r="J275" s="30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7.25">
      <c r="A276" s="25" t="s">
        <v>607</v>
      </c>
      <c r="B276" s="25" t="s">
        <v>605</v>
      </c>
      <c r="C276" s="25" t="s">
        <v>606</v>
      </c>
      <c r="D276" s="25" t="s">
        <v>450</v>
      </c>
      <c r="E276" s="25" t="s">
        <v>40</v>
      </c>
      <c r="F276" s="25" t="s">
        <v>146</v>
      </c>
      <c r="G276" s="31">
        <v>175</v>
      </c>
      <c r="H276" s="28">
        <v>680</v>
      </c>
      <c r="I276" s="25" t="s">
        <v>25</v>
      </c>
      <c r="J276" s="30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7.25">
      <c r="A277" s="25" t="s">
        <v>608</v>
      </c>
      <c r="B277" s="25" t="s">
        <v>609</v>
      </c>
      <c r="C277" s="25" t="s">
        <v>610</v>
      </c>
      <c r="D277" s="25" t="s">
        <v>94</v>
      </c>
      <c r="E277" s="25" t="s">
        <v>40</v>
      </c>
      <c r="F277" s="25" t="s">
        <v>146</v>
      </c>
      <c r="G277" s="31">
        <v>155</v>
      </c>
      <c r="H277" s="36">
        <v>52</v>
      </c>
      <c r="I277" s="35" t="s">
        <v>47</v>
      </c>
      <c r="J277" s="30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7.25">
      <c r="A278" s="32" t="s">
        <v>611</v>
      </c>
      <c r="B278" s="25" t="s">
        <v>609</v>
      </c>
      <c r="C278" s="25" t="s">
        <v>610</v>
      </c>
      <c r="D278" s="32" t="s">
        <v>99</v>
      </c>
      <c r="E278" s="25" t="s">
        <v>40</v>
      </c>
      <c r="F278" s="25" t="s">
        <v>146</v>
      </c>
      <c r="G278" s="34">
        <v>160</v>
      </c>
      <c r="H278" s="36">
        <v>14</v>
      </c>
      <c r="I278" s="35" t="s">
        <v>47</v>
      </c>
      <c r="J278" s="30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7.25">
      <c r="A279" s="25" t="s">
        <v>612</v>
      </c>
      <c r="B279" s="25" t="s">
        <v>613</v>
      </c>
      <c r="C279" s="25" t="s">
        <v>614</v>
      </c>
      <c r="D279" s="25" t="s">
        <v>30</v>
      </c>
      <c r="E279" s="25" t="s">
        <v>40</v>
      </c>
      <c r="F279" s="26" t="s">
        <v>25</v>
      </c>
      <c r="G279" s="31">
        <v>69.95</v>
      </c>
      <c r="H279" s="28">
        <v>25</v>
      </c>
      <c r="I279" s="25" t="s">
        <v>25</v>
      </c>
      <c r="J279" s="30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7.25">
      <c r="A280" s="25" t="s">
        <v>615</v>
      </c>
      <c r="B280" s="25" t="s">
        <v>616</v>
      </c>
      <c r="C280" s="25" t="s">
        <v>617</v>
      </c>
      <c r="D280" s="25" t="s">
        <v>618</v>
      </c>
      <c r="E280" s="25" t="s">
        <v>40</v>
      </c>
      <c r="F280" s="25"/>
      <c r="G280" s="31">
        <v>165</v>
      </c>
      <c r="H280" s="28">
        <v>29</v>
      </c>
      <c r="I280" s="35" t="s">
        <v>47</v>
      </c>
      <c r="J280" s="30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7.25">
      <c r="A281" s="25" t="s">
        <v>619</v>
      </c>
      <c r="B281" s="25" t="s">
        <v>616</v>
      </c>
      <c r="C281" s="25" t="s">
        <v>617</v>
      </c>
      <c r="D281" s="25" t="s">
        <v>39</v>
      </c>
      <c r="E281" s="25" t="s">
        <v>40</v>
      </c>
      <c r="F281" s="25" t="s">
        <v>107</v>
      </c>
      <c r="G281" s="31">
        <v>175</v>
      </c>
      <c r="H281" s="28">
        <v>296</v>
      </c>
      <c r="I281" s="33" t="s">
        <v>25</v>
      </c>
      <c r="J281" s="30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7.25">
      <c r="A282" s="25" t="s">
        <v>620</v>
      </c>
      <c r="B282" s="25" t="s">
        <v>616</v>
      </c>
      <c r="C282" s="25" t="s">
        <v>617</v>
      </c>
      <c r="D282" s="25" t="s">
        <v>94</v>
      </c>
      <c r="E282" s="25" t="s">
        <v>40</v>
      </c>
      <c r="F282" s="26" t="s">
        <v>25</v>
      </c>
      <c r="G282" s="31">
        <v>185</v>
      </c>
      <c r="H282" s="28">
        <v>10</v>
      </c>
      <c r="I282" s="33" t="s">
        <v>25</v>
      </c>
      <c r="J282" s="30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7.25">
      <c r="A283" s="25" t="s">
        <v>621</v>
      </c>
      <c r="B283" s="25" t="s">
        <v>622</v>
      </c>
      <c r="C283" s="25" t="s">
        <v>623</v>
      </c>
      <c r="D283" s="25" t="s">
        <v>598</v>
      </c>
      <c r="E283" s="25" t="s">
        <v>40</v>
      </c>
      <c r="F283" s="26" t="s">
        <v>25</v>
      </c>
      <c r="G283" s="31">
        <v>119</v>
      </c>
      <c r="H283" s="28">
        <v>30</v>
      </c>
      <c r="I283" s="25" t="s">
        <v>25</v>
      </c>
      <c r="J283" s="30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7.25">
      <c r="A284" s="25" t="s">
        <v>624</v>
      </c>
      <c r="B284" s="25" t="s">
        <v>625</v>
      </c>
      <c r="C284" s="25" t="s">
        <v>626</v>
      </c>
      <c r="D284" s="32" t="s">
        <v>627</v>
      </c>
      <c r="E284" s="25" t="s">
        <v>40</v>
      </c>
      <c r="F284" s="26" t="s">
        <v>520</v>
      </c>
      <c r="G284" s="31">
        <v>85</v>
      </c>
      <c r="H284" s="28">
        <v>1344</v>
      </c>
      <c r="I284" s="26" t="s">
        <v>25</v>
      </c>
      <c r="J284" s="30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7.25">
      <c r="A285" s="25" t="s">
        <v>624</v>
      </c>
      <c r="B285" s="25" t="s">
        <v>625</v>
      </c>
      <c r="C285" s="25" t="s">
        <v>626</v>
      </c>
      <c r="D285" s="25" t="s">
        <v>165</v>
      </c>
      <c r="E285" s="25" t="s">
        <v>40</v>
      </c>
      <c r="F285" s="25" t="s">
        <v>555</v>
      </c>
      <c r="G285" s="31">
        <v>95</v>
      </c>
      <c r="H285" s="28">
        <v>150</v>
      </c>
      <c r="I285" s="26" t="s">
        <v>25</v>
      </c>
      <c r="J285" s="30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7.25">
      <c r="A286" s="25" t="s">
        <v>628</v>
      </c>
      <c r="B286" s="25" t="s">
        <v>625</v>
      </c>
      <c r="C286" s="25" t="s">
        <v>626</v>
      </c>
      <c r="D286" s="25" t="s">
        <v>450</v>
      </c>
      <c r="E286" s="25" t="s">
        <v>40</v>
      </c>
      <c r="F286" s="25" t="s">
        <v>555</v>
      </c>
      <c r="G286" s="31">
        <v>119</v>
      </c>
      <c r="H286" s="28">
        <v>336</v>
      </c>
      <c r="I286" s="26" t="s">
        <v>25</v>
      </c>
      <c r="J286" s="30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7.25">
      <c r="A287" s="25" t="s">
        <v>629</v>
      </c>
      <c r="B287" s="25" t="s">
        <v>625</v>
      </c>
      <c r="C287" s="25" t="s">
        <v>626</v>
      </c>
      <c r="D287" s="25" t="s">
        <v>39</v>
      </c>
      <c r="E287" s="25" t="s">
        <v>40</v>
      </c>
      <c r="F287" s="26" t="s">
        <v>166</v>
      </c>
      <c r="G287" s="31">
        <v>145</v>
      </c>
      <c r="H287" s="28">
        <v>351</v>
      </c>
      <c r="I287" s="26" t="s">
        <v>25</v>
      </c>
      <c r="J287" s="30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7.25">
      <c r="A288" s="25" t="s">
        <v>629</v>
      </c>
      <c r="B288" s="25" t="s">
        <v>625</v>
      </c>
      <c r="C288" s="25" t="s">
        <v>626</v>
      </c>
      <c r="D288" s="25" t="s">
        <v>39</v>
      </c>
      <c r="E288" s="25" t="s">
        <v>40</v>
      </c>
      <c r="F288" s="26" t="s">
        <v>630</v>
      </c>
      <c r="G288" s="31">
        <v>145</v>
      </c>
      <c r="H288" s="28">
        <v>245</v>
      </c>
      <c r="I288" s="25" t="s">
        <v>25</v>
      </c>
      <c r="J288" s="30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7.25">
      <c r="A289" s="25" t="s">
        <v>631</v>
      </c>
      <c r="B289" s="25" t="s">
        <v>625</v>
      </c>
      <c r="C289" s="25" t="s">
        <v>626</v>
      </c>
      <c r="D289" s="25" t="s">
        <v>94</v>
      </c>
      <c r="E289" s="25" t="s">
        <v>40</v>
      </c>
      <c r="F289" s="25" t="s">
        <v>630</v>
      </c>
      <c r="G289" s="31">
        <v>155</v>
      </c>
      <c r="H289" s="28">
        <v>250</v>
      </c>
      <c r="I289" s="26" t="s">
        <v>25</v>
      </c>
      <c r="J289" s="30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7.25">
      <c r="A290" s="25" t="s">
        <v>631</v>
      </c>
      <c r="B290" s="25" t="s">
        <v>625</v>
      </c>
      <c r="C290" s="25" t="s">
        <v>626</v>
      </c>
      <c r="D290" s="25" t="s">
        <v>94</v>
      </c>
      <c r="E290" s="25" t="s">
        <v>40</v>
      </c>
      <c r="F290" s="25" t="s">
        <v>25</v>
      </c>
      <c r="G290" s="31">
        <v>155</v>
      </c>
      <c r="H290" s="28">
        <v>91</v>
      </c>
      <c r="I290" s="26" t="s">
        <v>25</v>
      </c>
      <c r="J290" s="30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7.25">
      <c r="A291" s="25" t="s">
        <v>632</v>
      </c>
      <c r="B291" s="25" t="s">
        <v>625</v>
      </c>
      <c r="C291" s="25" t="s">
        <v>626</v>
      </c>
      <c r="D291" s="25" t="s">
        <v>99</v>
      </c>
      <c r="E291" s="25" t="s">
        <v>40</v>
      </c>
      <c r="F291" s="25" t="s">
        <v>25</v>
      </c>
      <c r="G291" s="31">
        <v>160</v>
      </c>
      <c r="H291" s="28">
        <v>16</v>
      </c>
      <c r="I291" s="26" t="s">
        <v>25</v>
      </c>
      <c r="J291" s="30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7.25">
      <c r="A292" s="25" t="s">
        <v>633</v>
      </c>
      <c r="B292" s="25" t="s">
        <v>634</v>
      </c>
      <c r="C292" s="25" t="s">
        <v>635</v>
      </c>
      <c r="D292" s="25" t="s">
        <v>39</v>
      </c>
      <c r="E292" s="25" t="s">
        <v>40</v>
      </c>
      <c r="F292" s="26" t="s">
        <v>25</v>
      </c>
      <c r="G292" s="31">
        <v>160</v>
      </c>
      <c r="H292" s="28">
        <v>15</v>
      </c>
      <c r="I292" s="26" t="s">
        <v>25</v>
      </c>
      <c r="J292" s="30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7.25">
      <c r="A293" s="25" t="s">
        <v>636</v>
      </c>
      <c r="B293" s="25" t="s">
        <v>637</v>
      </c>
      <c r="C293" s="25" t="s">
        <v>638</v>
      </c>
      <c r="D293" s="25" t="s">
        <v>94</v>
      </c>
      <c r="E293" s="25" t="s">
        <v>40</v>
      </c>
      <c r="F293" s="26" t="s">
        <v>118</v>
      </c>
      <c r="G293" s="31">
        <v>155</v>
      </c>
      <c r="H293" s="28">
        <v>29</v>
      </c>
      <c r="I293" s="25" t="s">
        <v>25</v>
      </c>
      <c r="J293" s="30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7.25">
      <c r="A294" s="25" t="s">
        <v>639</v>
      </c>
      <c r="B294" s="25" t="s">
        <v>637</v>
      </c>
      <c r="C294" s="25" t="s">
        <v>638</v>
      </c>
      <c r="D294" s="25" t="s">
        <v>598</v>
      </c>
      <c r="E294" s="25" t="s">
        <v>40</v>
      </c>
      <c r="F294" s="26" t="s">
        <v>25</v>
      </c>
      <c r="G294" s="31">
        <v>185</v>
      </c>
      <c r="H294" s="28">
        <v>35</v>
      </c>
      <c r="I294" s="26" t="s">
        <v>25</v>
      </c>
      <c r="J294" s="30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7.25">
      <c r="A295" s="25" t="s">
        <v>640</v>
      </c>
      <c r="B295" s="25" t="s">
        <v>641</v>
      </c>
      <c r="C295" s="25" t="s">
        <v>642</v>
      </c>
      <c r="D295" s="25" t="s">
        <v>39</v>
      </c>
      <c r="E295" s="25" t="s">
        <v>40</v>
      </c>
      <c r="F295" s="26" t="s">
        <v>25</v>
      </c>
      <c r="G295" s="31">
        <v>150</v>
      </c>
      <c r="H295" s="28">
        <v>100</v>
      </c>
      <c r="I295" s="26" t="s">
        <v>25</v>
      </c>
      <c r="J295" s="30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7.25">
      <c r="A296" s="25" t="s">
        <v>643</v>
      </c>
      <c r="B296" s="25" t="s">
        <v>644</v>
      </c>
      <c r="C296" s="25" t="s">
        <v>645</v>
      </c>
      <c r="D296" s="25" t="s">
        <v>39</v>
      </c>
      <c r="E296" s="25" t="s">
        <v>40</v>
      </c>
      <c r="F296" s="26" t="s">
        <v>25</v>
      </c>
      <c r="G296" s="31">
        <v>155</v>
      </c>
      <c r="H296" s="28">
        <v>26</v>
      </c>
      <c r="I296" s="26" t="s">
        <v>25</v>
      </c>
      <c r="J296" s="30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7.25">
      <c r="A297" s="25" t="s">
        <v>646</v>
      </c>
      <c r="B297" s="25" t="s">
        <v>644</v>
      </c>
      <c r="C297" s="25" t="s">
        <v>645</v>
      </c>
      <c r="D297" s="25" t="s">
        <v>94</v>
      </c>
      <c r="E297" s="25" t="s">
        <v>40</v>
      </c>
      <c r="F297" s="26" t="s">
        <v>25</v>
      </c>
      <c r="G297" s="31">
        <v>160</v>
      </c>
      <c r="H297" s="28">
        <v>20</v>
      </c>
      <c r="I297" s="26" t="s">
        <v>25</v>
      </c>
      <c r="J297" s="30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7.25">
      <c r="A298" s="25" t="s">
        <v>647</v>
      </c>
      <c r="B298" s="25" t="s">
        <v>648</v>
      </c>
      <c r="C298" s="25" t="s">
        <v>649</v>
      </c>
      <c r="D298" s="25" t="s">
        <v>99</v>
      </c>
      <c r="E298" s="25" t="s">
        <v>40</v>
      </c>
      <c r="F298" s="26" t="s">
        <v>25</v>
      </c>
      <c r="G298" s="31">
        <v>160</v>
      </c>
      <c r="H298" s="28">
        <v>5</v>
      </c>
      <c r="I298" s="26" t="s">
        <v>25</v>
      </c>
      <c r="J298" s="30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7.25">
      <c r="A299" s="25" t="s">
        <v>650</v>
      </c>
      <c r="B299" s="25" t="s">
        <v>651</v>
      </c>
      <c r="C299" s="25" t="s">
        <v>652</v>
      </c>
      <c r="D299" s="25" t="s">
        <v>39</v>
      </c>
      <c r="E299" s="25" t="s">
        <v>40</v>
      </c>
      <c r="F299" s="26" t="s">
        <v>25</v>
      </c>
      <c r="G299" s="31">
        <v>145</v>
      </c>
      <c r="H299" s="28">
        <v>66</v>
      </c>
      <c r="I299" s="26" t="s">
        <v>25</v>
      </c>
      <c r="J299" s="30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7.25">
      <c r="A300" s="25" t="s">
        <v>653</v>
      </c>
      <c r="B300" s="25" t="s">
        <v>651</v>
      </c>
      <c r="C300" s="25" t="s">
        <v>652</v>
      </c>
      <c r="D300" s="25" t="s">
        <v>51</v>
      </c>
      <c r="E300" s="25" t="s">
        <v>40</v>
      </c>
      <c r="F300" s="26" t="s">
        <v>25</v>
      </c>
      <c r="G300" s="31">
        <v>170</v>
      </c>
      <c r="H300" s="28">
        <v>7</v>
      </c>
      <c r="I300" s="26" t="s">
        <v>25</v>
      </c>
      <c r="J300" s="30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7.25">
      <c r="A301" s="25" t="s">
        <v>654</v>
      </c>
      <c r="B301" s="25" t="s">
        <v>655</v>
      </c>
      <c r="C301" s="25" t="s">
        <v>656</v>
      </c>
      <c r="D301" s="25" t="s">
        <v>39</v>
      </c>
      <c r="E301" s="25" t="s">
        <v>40</v>
      </c>
      <c r="F301" s="25" t="s">
        <v>25</v>
      </c>
      <c r="G301" s="31">
        <v>145</v>
      </c>
      <c r="H301" s="28">
        <v>19</v>
      </c>
      <c r="I301" s="37"/>
      <c r="J301" s="30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7.25">
      <c r="A302" s="25" t="s">
        <v>657</v>
      </c>
      <c r="B302" s="25" t="s">
        <v>655</v>
      </c>
      <c r="C302" s="25" t="s">
        <v>656</v>
      </c>
      <c r="D302" s="25" t="s">
        <v>46</v>
      </c>
      <c r="E302" s="25" t="s">
        <v>40</v>
      </c>
      <c r="F302" s="26"/>
      <c r="G302" s="31">
        <v>160</v>
      </c>
      <c r="H302" s="28">
        <v>36</v>
      </c>
      <c r="I302" s="37"/>
      <c r="J302" s="30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7.25">
      <c r="A303" s="25" t="s">
        <v>658</v>
      </c>
      <c r="B303" s="25" t="s">
        <v>655</v>
      </c>
      <c r="C303" s="25" t="s">
        <v>656</v>
      </c>
      <c r="D303" s="25" t="s">
        <v>82</v>
      </c>
      <c r="E303" s="25" t="s">
        <v>40</v>
      </c>
      <c r="F303" s="26" t="s">
        <v>25</v>
      </c>
      <c r="G303" s="31">
        <v>165</v>
      </c>
      <c r="H303" s="28">
        <v>17</v>
      </c>
      <c r="I303" s="37" t="str">
        <f>HYPERLINK("https://d3d574ud99awga.cloudfront.net/krueger/images/large/mi-824-crataegusxlavallei-3a49-l.jpg","📸 Photo")</f>
        <v>📸 Photo</v>
      </c>
      <c r="J303" s="30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7.25">
      <c r="A304" s="25" t="s">
        <v>659</v>
      </c>
      <c r="B304" s="25" t="s">
        <v>660</v>
      </c>
      <c r="C304" s="25" t="s">
        <v>661</v>
      </c>
      <c r="D304" s="25" t="s">
        <v>51</v>
      </c>
      <c r="E304" s="25" t="s">
        <v>40</v>
      </c>
      <c r="F304" s="25" t="s">
        <v>25</v>
      </c>
      <c r="G304" s="31">
        <v>170</v>
      </c>
      <c r="H304" s="28">
        <v>107</v>
      </c>
      <c r="I304" s="26" t="s">
        <v>25</v>
      </c>
      <c r="J304" s="30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7.25">
      <c r="A305" s="25" t="s">
        <v>662</v>
      </c>
      <c r="B305" s="25" t="s">
        <v>663</v>
      </c>
      <c r="C305" s="25" t="s">
        <v>664</v>
      </c>
      <c r="D305" s="25" t="s">
        <v>94</v>
      </c>
      <c r="E305" s="25" t="s">
        <v>40</v>
      </c>
      <c r="F305" s="25" t="s">
        <v>25</v>
      </c>
      <c r="G305" s="31">
        <v>155</v>
      </c>
      <c r="H305" s="28">
        <v>47</v>
      </c>
      <c r="I305" s="35" t="s">
        <v>47</v>
      </c>
      <c r="J305" s="30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7.25">
      <c r="A306" s="25" t="s">
        <v>665</v>
      </c>
      <c r="B306" s="25" t="s">
        <v>663</v>
      </c>
      <c r="C306" s="25" t="s">
        <v>664</v>
      </c>
      <c r="D306" s="25" t="s">
        <v>99</v>
      </c>
      <c r="E306" s="25" t="s">
        <v>40</v>
      </c>
      <c r="F306" s="26" t="s">
        <v>25</v>
      </c>
      <c r="G306" s="31">
        <v>160</v>
      </c>
      <c r="H306" s="28">
        <v>46</v>
      </c>
      <c r="I306" s="26" t="s">
        <v>25</v>
      </c>
      <c r="J306" s="30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7.25">
      <c r="A307" s="25" t="s">
        <v>666</v>
      </c>
      <c r="B307" s="25" t="s">
        <v>667</v>
      </c>
      <c r="C307" s="25" t="s">
        <v>668</v>
      </c>
      <c r="D307" s="25" t="s">
        <v>186</v>
      </c>
      <c r="E307" s="25" t="s">
        <v>40</v>
      </c>
      <c r="F307" s="26"/>
      <c r="G307" s="31">
        <v>225</v>
      </c>
      <c r="H307" s="28">
        <v>2</v>
      </c>
      <c r="I307" s="26" t="s">
        <v>25</v>
      </c>
      <c r="J307" s="30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7.25">
      <c r="A308" s="25" t="s">
        <v>669</v>
      </c>
      <c r="B308" s="25" t="s">
        <v>670</v>
      </c>
      <c r="C308" s="25" t="s">
        <v>671</v>
      </c>
      <c r="D308" s="25" t="s">
        <v>672</v>
      </c>
      <c r="E308" s="25" t="s">
        <v>40</v>
      </c>
      <c r="F308" s="26" t="s">
        <v>107</v>
      </c>
      <c r="G308" s="31">
        <v>195</v>
      </c>
      <c r="H308" s="28">
        <v>43</v>
      </c>
      <c r="I308" s="26" t="s">
        <v>25</v>
      </c>
      <c r="J308" s="30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7.25">
      <c r="A309" s="25" t="s">
        <v>673</v>
      </c>
      <c r="B309" s="25" t="s">
        <v>670</v>
      </c>
      <c r="C309" s="25" t="s">
        <v>671</v>
      </c>
      <c r="D309" s="25" t="s">
        <v>530</v>
      </c>
      <c r="E309" s="25" t="s">
        <v>40</v>
      </c>
      <c r="F309" s="26" t="s">
        <v>25</v>
      </c>
      <c r="G309" s="31">
        <v>245</v>
      </c>
      <c r="H309" s="28">
        <v>89</v>
      </c>
      <c r="I309" s="26" t="s">
        <v>25</v>
      </c>
      <c r="J309" s="30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7.25">
      <c r="A310" s="25" t="s">
        <v>674</v>
      </c>
      <c r="B310" s="25" t="s">
        <v>675</v>
      </c>
      <c r="C310" s="25" t="s">
        <v>676</v>
      </c>
      <c r="D310" s="25" t="s">
        <v>202</v>
      </c>
      <c r="E310" s="25" t="s">
        <v>268</v>
      </c>
      <c r="F310" s="26" t="s">
        <v>25</v>
      </c>
      <c r="G310" s="31">
        <v>29.95</v>
      </c>
      <c r="H310" s="28">
        <v>15</v>
      </c>
      <c r="I310" s="26" t="s">
        <v>25</v>
      </c>
      <c r="J310" s="30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7.25">
      <c r="A311" s="25" t="s">
        <v>677</v>
      </c>
      <c r="B311" s="25" t="s">
        <v>678</v>
      </c>
      <c r="C311" s="25" t="s">
        <v>679</v>
      </c>
      <c r="D311" s="25" t="s">
        <v>44</v>
      </c>
      <c r="E311" s="25" t="s">
        <v>268</v>
      </c>
      <c r="F311" s="25" t="s">
        <v>25</v>
      </c>
      <c r="G311" s="31">
        <v>9.9499999999999993</v>
      </c>
      <c r="H311" s="28">
        <v>81</v>
      </c>
      <c r="I311" s="26" t="s">
        <v>25</v>
      </c>
      <c r="J311" s="30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7.25">
      <c r="A312" s="25" t="s">
        <v>677</v>
      </c>
      <c r="B312" s="25" t="s">
        <v>678</v>
      </c>
      <c r="C312" s="25" t="s">
        <v>679</v>
      </c>
      <c r="D312" s="25" t="s">
        <v>44</v>
      </c>
      <c r="E312" s="25" t="s">
        <v>268</v>
      </c>
      <c r="F312" s="25" t="s">
        <v>680</v>
      </c>
      <c r="G312" s="31">
        <v>9.9499999999999993</v>
      </c>
      <c r="H312" s="28">
        <v>41</v>
      </c>
      <c r="I312" s="26" t="s">
        <v>25</v>
      </c>
      <c r="J312" s="30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7.25">
      <c r="A313" s="25" t="s">
        <v>681</v>
      </c>
      <c r="B313" s="25" t="s">
        <v>682</v>
      </c>
      <c r="C313" s="25" t="s">
        <v>683</v>
      </c>
      <c r="D313" s="25" t="s">
        <v>24</v>
      </c>
      <c r="E313" s="25" t="s">
        <v>268</v>
      </c>
      <c r="F313" s="25" t="s">
        <v>25</v>
      </c>
      <c r="G313" s="31">
        <v>59.95</v>
      </c>
      <c r="H313" s="28">
        <v>50</v>
      </c>
      <c r="I313" s="37" t="str">
        <f>HYPERLINK("https://d3d574ud99awga.cloudfront.net/krueger/images/large/mi-2224-dasylirionglaucophyllum-5a55-l.jpg","📸 Photo")</f>
        <v>📸 Photo</v>
      </c>
      <c r="J313" s="30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7.25">
      <c r="A314" s="25" t="s">
        <v>684</v>
      </c>
      <c r="B314" s="25" t="s">
        <v>685</v>
      </c>
      <c r="C314" s="25" t="s">
        <v>686</v>
      </c>
      <c r="D314" s="25" t="s">
        <v>145</v>
      </c>
      <c r="E314" s="25" t="s">
        <v>40</v>
      </c>
      <c r="F314" s="26" t="s">
        <v>25</v>
      </c>
      <c r="G314" s="31">
        <v>135</v>
      </c>
      <c r="H314" s="28">
        <v>64</v>
      </c>
      <c r="I314" s="26" t="s">
        <v>25</v>
      </c>
      <c r="J314" s="30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7.25">
      <c r="A315" s="25" t="s">
        <v>687</v>
      </c>
      <c r="B315" s="25" t="s">
        <v>685</v>
      </c>
      <c r="C315" s="25" t="s">
        <v>686</v>
      </c>
      <c r="D315" s="25" t="s">
        <v>148</v>
      </c>
      <c r="E315" s="25" t="s">
        <v>40</v>
      </c>
      <c r="F315" s="26" t="s">
        <v>25</v>
      </c>
      <c r="G315" s="31">
        <v>145</v>
      </c>
      <c r="H315" s="28">
        <v>39</v>
      </c>
      <c r="I315" s="26" t="s">
        <v>25</v>
      </c>
      <c r="J315" s="30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7.25">
      <c r="A316" s="25" t="s">
        <v>688</v>
      </c>
      <c r="B316" s="25" t="s">
        <v>685</v>
      </c>
      <c r="C316" s="25" t="s">
        <v>686</v>
      </c>
      <c r="D316" s="25" t="s">
        <v>99</v>
      </c>
      <c r="E316" s="25" t="s">
        <v>40</v>
      </c>
      <c r="F316" s="26" t="s">
        <v>25</v>
      </c>
      <c r="G316" s="31">
        <v>160</v>
      </c>
      <c r="H316" s="28">
        <v>60</v>
      </c>
      <c r="I316" s="26" t="s">
        <v>25</v>
      </c>
      <c r="J316" s="30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7.25">
      <c r="A317" s="25" t="s">
        <v>689</v>
      </c>
      <c r="B317" s="25" t="s">
        <v>690</v>
      </c>
      <c r="C317" s="25" t="s">
        <v>691</v>
      </c>
      <c r="D317" s="25" t="s">
        <v>99</v>
      </c>
      <c r="E317" s="25" t="s">
        <v>40</v>
      </c>
      <c r="F317" s="26" t="s">
        <v>25</v>
      </c>
      <c r="G317" s="31">
        <v>160</v>
      </c>
      <c r="H317" s="28">
        <v>26</v>
      </c>
      <c r="I317" s="26" t="s">
        <v>25</v>
      </c>
      <c r="J317" s="30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7.25">
      <c r="A318" s="25" t="s">
        <v>692</v>
      </c>
      <c r="B318" s="25" t="s">
        <v>693</v>
      </c>
      <c r="C318" s="25" t="s">
        <v>694</v>
      </c>
      <c r="D318" s="25" t="s">
        <v>99</v>
      </c>
      <c r="E318" s="25" t="s">
        <v>40</v>
      </c>
      <c r="F318" s="26" t="s">
        <v>25</v>
      </c>
      <c r="G318" s="31">
        <v>160</v>
      </c>
      <c r="H318" s="28">
        <v>14</v>
      </c>
      <c r="I318" s="26" t="s">
        <v>25</v>
      </c>
      <c r="J318" s="30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7.25">
      <c r="A319" s="25" t="s">
        <v>695</v>
      </c>
      <c r="B319" s="25" t="s">
        <v>696</v>
      </c>
      <c r="C319" s="25" t="s">
        <v>697</v>
      </c>
      <c r="D319" s="25" t="s">
        <v>512</v>
      </c>
      <c r="E319" s="25" t="s">
        <v>40</v>
      </c>
      <c r="F319" s="26" t="s">
        <v>25</v>
      </c>
      <c r="G319" s="31">
        <v>170</v>
      </c>
      <c r="H319" s="28">
        <v>42</v>
      </c>
      <c r="I319" s="26" t="s">
        <v>25</v>
      </c>
      <c r="J319" s="30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7.25">
      <c r="A320" s="25" t="s">
        <v>698</v>
      </c>
      <c r="B320" s="25" t="s">
        <v>696</v>
      </c>
      <c r="C320" s="25" t="s">
        <v>697</v>
      </c>
      <c r="D320" s="25" t="s">
        <v>699</v>
      </c>
      <c r="E320" s="25" t="s">
        <v>40</v>
      </c>
      <c r="F320" s="26" t="s">
        <v>25</v>
      </c>
      <c r="G320" s="31">
        <v>195</v>
      </c>
      <c r="H320" s="28">
        <v>22</v>
      </c>
      <c r="I320" s="26" t="s">
        <v>25</v>
      </c>
      <c r="J320" s="30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7.25">
      <c r="A321" s="25" t="s">
        <v>700</v>
      </c>
      <c r="B321" s="25" t="s">
        <v>701</v>
      </c>
      <c r="C321" s="25" t="s">
        <v>702</v>
      </c>
      <c r="D321" s="25" t="s">
        <v>39</v>
      </c>
      <c r="E321" s="25" t="s">
        <v>40</v>
      </c>
      <c r="F321" s="26" t="s">
        <v>107</v>
      </c>
      <c r="G321" s="31">
        <v>145</v>
      </c>
      <c r="H321" s="28">
        <v>9</v>
      </c>
      <c r="I321" s="26" t="s">
        <v>25</v>
      </c>
      <c r="J321" s="30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7.25">
      <c r="A322" s="25" t="s">
        <v>703</v>
      </c>
      <c r="B322" s="25" t="s">
        <v>701</v>
      </c>
      <c r="C322" s="25" t="s">
        <v>702</v>
      </c>
      <c r="D322" s="25" t="s">
        <v>94</v>
      </c>
      <c r="E322" s="25" t="s">
        <v>40</v>
      </c>
      <c r="F322" s="26" t="s">
        <v>107</v>
      </c>
      <c r="G322" s="31">
        <v>155</v>
      </c>
      <c r="H322" s="28">
        <v>12</v>
      </c>
      <c r="I322" s="26" t="s">
        <v>25</v>
      </c>
      <c r="J322" s="30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7.25">
      <c r="A323" s="25" t="s">
        <v>704</v>
      </c>
      <c r="B323" s="25" t="s">
        <v>701</v>
      </c>
      <c r="C323" s="25" t="s">
        <v>702</v>
      </c>
      <c r="D323" s="25" t="s">
        <v>99</v>
      </c>
      <c r="E323" s="25" t="s">
        <v>40</v>
      </c>
      <c r="F323" s="26" t="s">
        <v>107</v>
      </c>
      <c r="G323" s="31">
        <v>160</v>
      </c>
      <c r="H323" s="28">
        <v>10</v>
      </c>
      <c r="I323" s="26" t="s">
        <v>25</v>
      </c>
      <c r="J323" s="30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7.25">
      <c r="A324" s="25" t="s">
        <v>705</v>
      </c>
      <c r="B324" s="25" t="s">
        <v>701</v>
      </c>
      <c r="C324" s="25" t="s">
        <v>702</v>
      </c>
      <c r="D324" s="25" t="s">
        <v>82</v>
      </c>
      <c r="E324" s="25" t="s">
        <v>40</v>
      </c>
      <c r="F324" s="26" t="s">
        <v>107</v>
      </c>
      <c r="G324" s="31">
        <v>165</v>
      </c>
      <c r="H324" s="28">
        <v>6</v>
      </c>
      <c r="I324" s="26" t="s">
        <v>25</v>
      </c>
      <c r="J324" s="30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7.25">
      <c r="A325" s="25" t="s">
        <v>706</v>
      </c>
      <c r="B325" s="25" t="s">
        <v>701</v>
      </c>
      <c r="C325" s="25" t="s">
        <v>702</v>
      </c>
      <c r="D325" s="25" t="s">
        <v>707</v>
      </c>
      <c r="E325" s="25" t="s">
        <v>40</v>
      </c>
      <c r="F325" s="26" t="s">
        <v>118</v>
      </c>
      <c r="G325" s="31">
        <v>180</v>
      </c>
      <c r="H325" s="28">
        <v>8</v>
      </c>
      <c r="I325" s="26" t="s">
        <v>25</v>
      </c>
      <c r="J325" s="30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7.25">
      <c r="A326" s="25" t="s">
        <v>708</v>
      </c>
      <c r="B326" s="25" t="s">
        <v>709</v>
      </c>
      <c r="C326" s="25" t="s">
        <v>710</v>
      </c>
      <c r="D326" s="25" t="s">
        <v>30</v>
      </c>
      <c r="E326" s="25" t="s">
        <v>268</v>
      </c>
      <c r="F326" s="26" t="s">
        <v>25</v>
      </c>
      <c r="G326" s="31">
        <v>22.5</v>
      </c>
      <c r="H326" s="28">
        <v>6</v>
      </c>
      <c r="I326" s="26" t="s">
        <v>25</v>
      </c>
      <c r="J326" s="30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7.25">
      <c r="A327" s="25" t="s">
        <v>711</v>
      </c>
      <c r="B327" s="25" t="s">
        <v>712</v>
      </c>
      <c r="C327" s="25" t="s">
        <v>713</v>
      </c>
      <c r="D327" s="25" t="s">
        <v>30</v>
      </c>
      <c r="E327" s="25" t="s">
        <v>268</v>
      </c>
      <c r="F327" s="26" t="s">
        <v>25</v>
      </c>
      <c r="G327" s="31">
        <v>22.5</v>
      </c>
      <c r="H327" s="28">
        <v>25</v>
      </c>
      <c r="I327" s="37" t="str">
        <f>HYPERLINK("https://d3d574ud99awga.cloudfront.net/krueger/images/large/FESGLAELIJAHBLUE1G-festuca-glauca-elijah-blue-024843-l.jpeg","📸 Photo")</f>
        <v>📸 Photo</v>
      </c>
      <c r="J327" s="30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7.25">
      <c r="A328" s="25" t="s">
        <v>714</v>
      </c>
      <c r="B328" s="25" t="s">
        <v>715</v>
      </c>
      <c r="C328" s="25" t="s">
        <v>716</v>
      </c>
      <c r="D328" s="25" t="s">
        <v>44</v>
      </c>
      <c r="E328" s="25" t="s">
        <v>268</v>
      </c>
      <c r="F328" s="26"/>
      <c r="G328" s="31">
        <v>9.9499999999999993</v>
      </c>
      <c r="H328" s="28">
        <v>171</v>
      </c>
      <c r="I328" s="37" t="str">
        <f>HYPERLINK("https://d3d574ud99awga.cloudfront.net/krueger/images/large/GARJAS1G-gardenia-jasminoides-030948-l.jpeg","📸 Photo")</f>
        <v>📸 Photo</v>
      </c>
      <c r="J328" s="30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7.25">
      <c r="A329" s="25" t="s">
        <v>717</v>
      </c>
      <c r="B329" s="25" t="s">
        <v>718</v>
      </c>
      <c r="C329" s="25" t="s">
        <v>719</v>
      </c>
      <c r="D329" s="25" t="s">
        <v>44</v>
      </c>
      <c r="E329" s="25" t="s">
        <v>268</v>
      </c>
      <c r="F329" s="25"/>
      <c r="G329" s="31">
        <v>9.9499999999999993</v>
      </c>
      <c r="H329" s="28">
        <v>19</v>
      </c>
      <c r="I329" s="26"/>
      <c r="J329" s="30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7.25">
      <c r="A330" s="25" t="s">
        <v>720</v>
      </c>
      <c r="B330" s="25" t="s">
        <v>721</v>
      </c>
      <c r="C330" s="25" t="s">
        <v>719</v>
      </c>
      <c r="D330" s="25" t="s">
        <v>267</v>
      </c>
      <c r="E330" s="25" t="s">
        <v>268</v>
      </c>
      <c r="F330" s="25" t="s">
        <v>25</v>
      </c>
      <c r="G330" s="31">
        <v>13.5</v>
      </c>
      <c r="H330" s="28">
        <v>547</v>
      </c>
      <c r="I330" s="37" t="s">
        <v>47</v>
      </c>
      <c r="J330" s="30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7.25">
      <c r="A331" s="25" t="s">
        <v>722</v>
      </c>
      <c r="B331" s="25" t="s">
        <v>721</v>
      </c>
      <c r="C331" s="25" t="s">
        <v>719</v>
      </c>
      <c r="D331" s="25" t="s">
        <v>30</v>
      </c>
      <c r="E331" s="25" t="s">
        <v>268</v>
      </c>
      <c r="F331" s="25" t="s">
        <v>25</v>
      </c>
      <c r="G331" s="31">
        <v>22.5</v>
      </c>
      <c r="H331" s="28">
        <v>5</v>
      </c>
      <c r="I331" s="37" t="s">
        <v>47</v>
      </c>
      <c r="J331" s="30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7.25">
      <c r="A332" s="25" t="s">
        <v>723</v>
      </c>
      <c r="B332" s="25" t="s">
        <v>724</v>
      </c>
      <c r="C332" s="25" t="s">
        <v>725</v>
      </c>
      <c r="D332" s="25" t="s">
        <v>726</v>
      </c>
      <c r="E332" s="25" t="s">
        <v>40</v>
      </c>
      <c r="F332" s="26"/>
      <c r="G332" s="31">
        <v>155</v>
      </c>
      <c r="H332" s="28">
        <v>44</v>
      </c>
      <c r="I332" s="26" t="s">
        <v>25</v>
      </c>
      <c r="J332" s="30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7.25">
      <c r="A333" s="25" t="s">
        <v>727</v>
      </c>
      <c r="B333" s="25" t="s">
        <v>728</v>
      </c>
      <c r="C333" s="25" t="s">
        <v>729</v>
      </c>
      <c r="D333" s="25" t="s">
        <v>165</v>
      </c>
      <c r="E333" s="25" t="s">
        <v>40</v>
      </c>
      <c r="F333" s="26" t="s">
        <v>25</v>
      </c>
      <c r="G333" s="31">
        <v>145</v>
      </c>
      <c r="H333" s="28">
        <v>966</v>
      </c>
      <c r="I333" s="26"/>
      <c r="J333" s="30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7.25">
      <c r="A334" s="25" t="s">
        <v>730</v>
      </c>
      <c r="B334" s="25" t="s">
        <v>728</v>
      </c>
      <c r="C334" s="25" t="s">
        <v>729</v>
      </c>
      <c r="D334" s="25" t="s">
        <v>512</v>
      </c>
      <c r="E334" s="25" t="s">
        <v>40</v>
      </c>
      <c r="F334" s="25"/>
      <c r="G334" s="31">
        <v>145</v>
      </c>
      <c r="H334" s="28">
        <v>11</v>
      </c>
      <c r="I334" s="26"/>
      <c r="J334" s="30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7.25">
      <c r="A335" s="25" t="s">
        <v>730</v>
      </c>
      <c r="B335" s="25" t="s">
        <v>728</v>
      </c>
      <c r="C335" s="25" t="s">
        <v>729</v>
      </c>
      <c r="D335" s="25" t="s">
        <v>39</v>
      </c>
      <c r="E335" s="25" t="s">
        <v>40</v>
      </c>
      <c r="F335" s="25" t="s">
        <v>25</v>
      </c>
      <c r="G335" s="31">
        <v>145</v>
      </c>
      <c r="H335" s="28">
        <v>91</v>
      </c>
      <c r="I335" s="26"/>
      <c r="J335" s="30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7.25">
      <c r="A336" s="25" t="s">
        <v>731</v>
      </c>
      <c r="B336" s="25" t="s">
        <v>728</v>
      </c>
      <c r="C336" s="25" t="s">
        <v>729</v>
      </c>
      <c r="D336" s="25" t="s">
        <v>566</v>
      </c>
      <c r="E336" s="25" t="s">
        <v>40</v>
      </c>
      <c r="F336" s="26"/>
      <c r="G336" s="31">
        <v>155</v>
      </c>
      <c r="H336" s="28">
        <v>390</v>
      </c>
      <c r="I336" s="26"/>
      <c r="J336" s="30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7.25">
      <c r="A337" s="25" t="s">
        <v>732</v>
      </c>
      <c r="B337" s="25" t="s">
        <v>728</v>
      </c>
      <c r="C337" s="25" t="s">
        <v>729</v>
      </c>
      <c r="D337" s="25" t="s">
        <v>94</v>
      </c>
      <c r="E337" s="25" t="s">
        <v>40</v>
      </c>
      <c r="F337" s="25" t="s">
        <v>25</v>
      </c>
      <c r="G337" s="31">
        <v>155</v>
      </c>
      <c r="H337" s="28">
        <v>174</v>
      </c>
      <c r="I337" s="37" t="str">
        <f>HYPERLINK("https://d3d574ud99awga.cloudfront.net/krueger/images/large/GINBILAUTUMNGOLD5Q-ginkgo-biloba-autumn-gold-102138-l.jpeg","📸 Photo")</f>
        <v>📸 Photo</v>
      </c>
      <c r="J337" s="30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7.25">
      <c r="A338" s="25" t="s">
        <v>733</v>
      </c>
      <c r="B338" s="25" t="s">
        <v>728</v>
      </c>
      <c r="C338" s="25" t="s">
        <v>729</v>
      </c>
      <c r="D338" s="25" t="s">
        <v>99</v>
      </c>
      <c r="E338" s="25" t="s">
        <v>40</v>
      </c>
      <c r="F338" s="26" t="s">
        <v>25</v>
      </c>
      <c r="G338" s="31">
        <v>160</v>
      </c>
      <c r="H338" s="28">
        <v>22</v>
      </c>
      <c r="I338" s="26"/>
      <c r="J338" s="30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7.25">
      <c r="A339" s="25" t="s">
        <v>734</v>
      </c>
      <c r="B339" s="25" t="s">
        <v>735</v>
      </c>
      <c r="C339" s="25" t="s">
        <v>736</v>
      </c>
      <c r="D339" s="25" t="s">
        <v>99</v>
      </c>
      <c r="E339" s="25" t="s">
        <v>40</v>
      </c>
      <c r="F339" s="26" t="s">
        <v>25</v>
      </c>
      <c r="G339" s="31">
        <v>175</v>
      </c>
      <c r="H339" s="28">
        <v>156</v>
      </c>
      <c r="I339" s="25" t="s">
        <v>25</v>
      </c>
      <c r="J339" s="30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7.25">
      <c r="A340" s="25" t="s">
        <v>737</v>
      </c>
      <c r="B340" s="25" t="s">
        <v>738</v>
      </c>
      <c r="C340" s="25" t="s">
        <v>739</v>
      </c>
      <c r="D340" s="25" t="s">
        <v>740</v>
      </c>
      <c r="E340" s="25" t="s">
        <v>40</v>
      </c>
      <c r="F340" s="26"/>
      <c r="G340" s="31">
        <v>135</v>
      </c>
      <c r="H340" s="28">
        <v>80</v>
      </c>
      <c r="I340" s="25"/>
      <c r="J340" s="30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7.25">
      <c r="A341" s="25" t="s">
        <v>741</v>
      </c>
      <c r="B341" s="25" t="s">
        <v>738</v>
      </c>
      <c r="C341" s="25" t="s">
        <v>739</v>
      </c>
      <c r="D341" s="25" t="s">
        <v>148</v>
      </c>
      <c r="E341" s="25" t="s">
        <v>40</v>
      </c>
      <c r="F341" s="25"/>
      <c r="G341" s="31">
        <v>145</v>
      </c>
      <c r="H341" s="28">
        <v>165</v>
      </c>
      <c r="I341" s="25"/>
      <c r="J341" s="30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7.25">
      <c r="A342" s="25" t="s">
        <v>741</v>
      </c>
      <c r="B342" s="25" t="s">
        <v>738</v>
      </c>
      <c r="C342" s="25" t="s">
        <v>739</v>
      </c>
      <c r="D342" s="25" t="s">
        <v>39</v>
      </c>
      <c r="E342" s="25" t="s">
        <v>40</v>
      </c>
      <c r="F342" s="26" t="s">
        <v>25</v>
      </c>
      <c r="G342" s="31">
        <v>145</v>
      </c>
      <c r="H342" s="28">
        <v>468</v>
      </c>
      <c r="I342" s="25"/>
      <c r="J342" s="30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7.25">
      <c r="A343" s="25" t="s">
        <v>741</v>
      </c>
      <c r="B343" s="25" t="s">
        <v>738</v>
      </c>
      <c r="C343" s="25" t="s">
        <v>739</v>
      </c>
      <c r="D343" s="25" t="s">
        <v>39</v>
      </c>
      <c r="E343" s="25" t="s">
        <v>40</v>
      </c>
      <c r="F343" s="26" t="s">
        <v>107</v>
      </c>
      <c r="G343" s="31">
        <v>145</v>
      </c>
      <c r="H343" s="28">
        <v>60</v>
      </c>
      <c r="I343" s="26"/>
      <c r="J343" s="30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7.25">
      <c r="A344" s="25" t="s">
        <v>742</v>
      </c>
      <c r="B344" s="25" t="s">
        <v>738</v>
      </c>
      <c r="C344" s="25" t="s">
        <v>739</v>
      </c>
      <c r="D344" s="25" t="s">
        <v>148</v>
      </c>
      <c r="E344" s="25" t="s">
        <v>40</v>
      </c>
      <c r="F344" s="26" t="s">
        <v>25</v>
      </c>
      <c r="G344" s="31">
        <v>155</v>
      </c>
      <c r="H344" s="28">
        <v>678</v>
      </c>
      <c r="I344" s="26"/>
      <c r="J344" s="30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7.25">
      <c r="A345" s="25" t="s">
        <v>743</v>
      </c>
      <c r="B345" s="25" t="s">
        <v>738</v>
      </c>
      <c r="C345" s="25" t="s">
        <v>739</v>
      </c>
      <c r="D345" s="25" t="s">
        <v>94</v>
      </c>
      <c r="E345" s="25" t="s">
        <v>40</v>
      </c>
      <c r="F345" s="26" t="s">
        <v>118</v>
      </c>
      <c r="G345" s="31">
        <v>155</v>
      </c>
      <c r="H345" s="28">
        <v>98</v>
      </c>
      <c r="I345" s="26"/>
      <c r="J345" s="30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7.25">
      <c r="A346" s="25" t="s">
        <v>743</v>
      </c>
      <c r="B346" s="25" t="s">
        <v>738</v>
      </c>
      <c r="C346" s="25" t="s">
        <v>739</v>
      </c>
      <c r="D346" s="25" t="s">
        <v>94</v>
      </c>
      <c r="E346" s="25" t="s">
        <v>40</v>
      </c>
      <c r="F346" s="25" t="s">
        <v>25</v>
      </c>
      <c r="G346" s="31">
        <v>155</v>
      </c>
      <c r="H346" s="36">
        <v>83</v>
      </c>
      <c r="I346" s="41" t="str">
        <f t="shared" ref="I346:I347" si="3">HYPERLINK("https://d3d574ud99awga.cloudfront.net/krueger/images/large/mi-1102-ginkgobiloba27princetonsentry27-d672-l.jpg","📸 Photo")</f>
        <v>📸 Photo</v>
      </c>
      <c r="J346" s="30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7.25">
      <c r="A347" s="25" t="s">
        <v>743</v>
      </c>
      <c r="B347" s="25" t="s">
        <v>738</v>
      </c>
      <c r="C347" s="25" t="s">
        <v>739</v>
      </c>
      <c r="D347" s="25" t="s">
        <v>298</v>
      </c>
      <c r="E347" s="25" t="s">
        <v>40</v>
      </c>
      <c r="F347" s="25"/>
      <c r="G347" s="31">
        <v>155</v>
      </c>
      <c r="H347" s="28">
        <v>30</v>
      </c>
      <c r="I347" s="41" t="str">
        <f t="shared" si="3"/>
        <v>📸 Photo</v>
      </c>
      <c r="J347" s="30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7.25">
      <c r="A348" s="25" t="s">
        <v>744</v>
      </c>
      <c r="B348" s="25" t="s">
        <v>738</v>
      </c>
      <c r="C348" s="25" t="s">
        <v>739</v>
      </c>
      <c r="D348" s="25" t="s">
        <v>99</v>
      </c>
      <c r="E348" s="25" t="s">
        <v>40</v>
      </c>
      <c r="F348" s="25" t="s">
        <v>25</v>
      </c>
      <c r="G348" s="31">
        <v>160</v>
      </c>
      <c r="H348" s="28">
        <v>134</v>
      </c>
      <c r="I348" s="33"/>
      <c r="J348" s="30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7.25">
      <c r="A349" s="25" t="s">
        <v>745</v>
      </c>
      <c r="B349" s="25" t="s">
        <v>746</v>
      </c>
      <c r="C349" s="25" t="s">
        <v>747</v>
      </c>
      <c r="D349" s="25" t="s">
        <v>39</v>
      </c>
      <c r="E349" s="25" t="s">
        <v>40</v>
      </c>
      <c r="F349" s="26" t="s">
        <v>107</v>
      </c>
      <c r="G349" s="31">
        <v>165</v>
      </c>
      <c r="H349" s="28">
        <v>71</v>
      </c>
      <c r="I349" s="33" t="s">
        <v>25</v>
      </c>
      <c r="J349" s="30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7.25">
      <c r="A350" s="25" t="s">
        <v>748</v>
      </c>
      <c r="B350" s="25" t="s">
        <v>749</v>
      </c>
      <c r="C350" s="25" t="s">
        <v>750</v>
      </c>
      <c r="D350" s="25" t="s">
        <v>298</v>
      </c>
      <c r="E350" s="25" t="s">
        <v>40</v>
      </c>
      <c r="F350" s="26"/>
      <c r="G350" s="31">
        <v>155</v>
      </c>
      <c r="H350" s="28">
        <v>10</v>
      </c>
      <c r="I350" s="33" t="s">
        <v>25</v>
      </c>
      <c r="J350" s="30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7.25">
      <c r="A351" s="25" t="s">
        <v>751</v>
      </c>
      <c r="B351" s="25" t="s">
        <v>749</v>
      </c>
      <c r="C351" s="25" t="s">
        <v>750</v>
      </c>
      <c r="D351" s="25" t="s">
        <v>752</v>
      </c>
      <c r="E351" s="25" t="s">
        <v>40</v>
      </c>
      <c r="F351" s="26"/>
      <c r="G351" s="31">
        <v>160</v>
      </c>
      <c r="H351" s="28">
        <v>2</v>
      </c>
      <c r="I351" s="33" t="s">
        <v>25</v>
      </c>
      <c r="J351" s="30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7.25">
      <c r="A352" s="25" t="s">
        <v>751</v>
      </c>
      <c r="B352" s="25" t="s">
        <v>749</v>
      </c>
      <c r="C352" s="25" t="s">
        <v>750</v>
      </c>
      <c r="D352" s="25" t="s">
        <v>99</v>
      </c>
      <c r="E352" s="25" t="s">
        <v>40</v>
      </c>
      <c r="F352" s="25" t="s">
        <v>25</v>
      </c>
      <c r="G352" s="31">
        <v>160</v>
      </c>
      <c r="H352" s="28">
        <v>5</v>
      </c>
      <c r="I352" s="25" t="s">
        <v>25</v>
      </c>
      <c r="J352" s="30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7.25">
      <c r="A353" s="25" t="s">
        <v>753</v>
      </c>
      <c r="B353" s="25" t="s">
        <v>754</v>
      </c>
      <c r="C353" s="25" t="s">
        <v>755</v>
      </c>
      <c r="D353" s="25" t="s">
        <v>39</v>
      </c>
      <c r="E353" s="25" t="s">
        <v>40</v>
      </c>
      <c r="F353" s="25" t="s">
        <v>25</v>
      </c>
      <c r="G353" s="31">
        <v>145</v>
      </c>
      <c r="H353" s="28">
        <v>103</v>
      </c>
      <c r="I353" s="25"/>
      <c r="J353" s="30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7.25">
      <c r="A354" s="25" t="s">
        <v>753</v>
      </c>
      <c r="B354" s="25" t="s">
        <v>754</v>
      </c>
      <c r="C354" s="25" t="s">
        <v>755</v>
      </c>
      <c r="D354" s="25" t="s">
        <v>148</v>
      </c>
      <c r="E354" s="25" t="s">
        <v>40</v>
      </c>
      <c r="F354" s="25"/>
      <c r="G354" s="31">
        <v>145</v>
      </c>
      <c r="H354" s="28">
        <v>142</v>
      </c>
      <c r="I354" s="26"/>
      <c r="J354" s="30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7.25">
      <c r="A355" s="25" t="s">
        <v>753</v>
      </c>
      <c r="B355" s="25" t="s">
        <v>754</v>
      </c>
      <c r="C355" s="25" t="s">
        <v>755</v>
      </c>
      <c r="D355" s="25" t="s">
        <v>39</v>
      </c>
      <c r="E355" s="25" t="s">
        <v>40</v>
      </c>
      <c r="F355" s="25" t="s">
        <v>107</v>
      </c>
      <c r="G355" s="31">
        <v>145</v>
      </c>
      <c r="H355" s="28">
        <v>66</v>
      </c>
      <c r="I355" s="25"/>
      <c r="J355" s="30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7.25">
      <c r="A356" s="25" t="s">
        <v>756</v>
      </c>
      <c r="B356" s="25" t="s">
        <v>754</v>
      </c>
      <c r="C356" s="25" t="s">
        <v>755</v>
      </c>
      <c r="D356" s="25" t="s">
        <v>94</v>
      </c>
      <c r="E356" s="25" t="s">
        <v>40</v>
      </c>
      <c r="F356" s="25" t="s">
        <v>25</v>
      </c>
      <c r="G356" s="31">
        <v>155</v>
      </c>
      <c r="H356" s="28">
        <v>110</v>
      </c>
      <c r="I356" s="37" t="str">
        <f>HYPERLINK("https://d3d574ud99awga.cloudfront.net/krueger/images/large/mi-1107-ginkgobiloba27thepresident27-3c1a-l.jpg","📸 Photo")</f>
        <v>📸 Photo</v>
      </c>
      <c r="J356" s="30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7.25">
      <c r="A357" s="25" t="s">
        <v>757</v>
      </c>
      <c r="B357" s="25" t="s">
        <v>758</v>
      </c>
      <c r="C357" s="25" t="s">
        <v>759</v>
      </c>
      <c r="D357" s="25" t="s">
        <v>99</v>
      </c>
      <c r="E357" s="25" t="s">
        <v>40</v>
      </c>
      <c r="F357" s="25" t="s">
        <v>25</v>
      </c>
      <c r="G357" s="31">
        <v>160</v>
      </c>
      <c r="H357" s="28">
        <v>82</v>
      </c>
      <c r="I357" s="25" t="s">
        <v>25</v>
      </c>
      <c r="J357" s="30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7.25">
      <c r="A358" s="25" t="s">
        <v>760</v>
      </c>
      <c r="B358" s="25" t="s">
        <v>758</v>
      </c>
      <c r="C358" s="25" t="s">
        <v>759</v>
      </c>
      <c r="D358" s="25" t="s">
        <v>82</v>
      </c>
      <c r="E358" s="25" t="s">
        <v>40</v>
      </c>
      <c r="F358" s="25" t="s">
        <v>25</v>
      </c>
      <c r="G358" s="31">
        <v>165</v>
      </c>
      <c r="H358" s="28">
        <v>22</v>
      </c>
      <c r="I358" s="25" t="s">
        <v>25</v>
      </c>
      <c r="J358" s="30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7.25">
      <c r="A359" s="25" t="s">
        <v>761</v>
      </c>
      <c r="B359" s="25" t="s">
        <v>762</v>
      </c>
      <c r="C359" s="25" t="s">
        <v>763</v>
      </c>
      <c r="D359" s="25" t="s">
        <v>39</v>
      </c>
      <c r="E359" s="25" t="s">
        <v>40</v>
      </c>
      <c r="F359" s="25" t="s">
        <v>25</v>
      </c>
      <c r="G359" s="31">
        <v>145</v>
      </c>
      <c r="H359" s="28">
        <v>95</v>
      </c>
      <c r="I359" s="25" t="s">
        <v>25</v>
      </c>
      <c r="J359" s="30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7.25">
      <c r="A360" s="25" t="s">
        <v>764</v>
      </c>
      <c r="B360" s="25" t="s">
        <v>762</v>
      </c>
      <c r="C360" s="25" t="s">
        <v>763</v>
      </c>
      <c r="D360" s="25" t="s">
        <v>94</v>
      </c>
      <c r="E360" s="25" t="s">
        <v>40</v>
      </c>
      <c r="F360" s="26" t="s">
        <v>25</v>
      </c>
      <c r="G360" s="31">
        <v>155</v>
      </c>
      <c r="H360" s="28">
        <v>139</v>
      </c>
      <c r="I360" s="26" t="s">
        <v>25</v>
      </c>
      <c r="J360" s="30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7.25">
      <c r="A361" s="25" t="s">
        <v>765</v>
      </c>
      <c r="B361" s="25" t="s">
        <v>762</v>
      </c>
      <c r="C361" s="25" t="s">
        <v>763</v>
      </c>
      <c r="D361" s="25" t="s">
        <v>82</v>
      </c>
      <c r="E361" s="25" t="s">
        <v>40</v>
      </c>
      <c r="F361" s="26" t="s">
        <v>25</v>
      </c>
      <c r="G361" s="31">
        <v>165</v>
      </c>
      <c r="H361" s="28">
        <v>49</v>
      </c>
      <c r="I361" s="26" t="s">
        <v>25</v>
      </c>
      <c r="J361" s="30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7.25">
      <c r="A362" s="25" t="s">
        <v>766</v>
      </c>
      <c r="B362" s="25" t="s">
        <v>767</v>
      </c>
      <c r="C362" s="25" t="s">
        <v>768</v>
      </c>
      <c r="D362" s="25" t="s">
        <v>99</v>
      </c>
      <c r="E362" s="25" t="s">
        <v>40</v>
      </c>
      <c r="F362" s="25" t="s">
        <v>25</v>
      </c>
      <c r="G362" s="31">
        <v>160</v>
      </c>
      <c r="H362" s="28">
        <v>97</v>
      </c>
      <c r="I362" s="25" t="s">
        <v>25</v>
      </c>
      <c r="J362" s="4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7.25">
      <c r="A363" s="25" t="s">
        <v>769</v>
      </c>
      <c r="B363" s="25" t="s">
        <v>770</v>
      </c>
      <c r="C363" s="25" t="s">
        <v>771</v>
      </c>
      <c r="D363" s="25" t="s">
        <v>99</v>
      </c>
      <c r="E363" s="25" t="s">
        <v>40</v>
      </c>
      <c r="F363" s="25" t="s">
        <v>25</v>
      </c>
      <c r="G363" s="31">
        <v>160</v>
      </c>
      <c r="H363" s="28">
        <v>71</v>
      </c>
      <c r="I363" s="25" t="s">
        <v>25</v>
      </c>
      <c r="J363" s="30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7.25">
      <c r="A364" s="25" t="s">
        <v>772</v>
      </c>
      <c r="B364" s="25" t="s">
        <v>770</v>
      </c>
      <c r="C364" s="25" t="s">
        <v>771</v>
      </c>
      <c r="D364" s="25" t="s">
        <v>82</v>
      </c>
      <c r="E364" s="25" t="s">
        <v>40</v>
      </c>
      <c r="F364" s="26" t="s">
        <v>25</v>
      </c>
      <c r="G364" s="31">
        <v>165</v>
      </c>
      <c r="H364" s="28">
        <v>81</v>
      </c>
      <c r="I364" s="33" t="s">
        <v>25</v>
      </c>
      <c r="J364" s="30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7.25">
      <c r="A365" s="25" t="s">
        <v>773</v>
      </c>
      <c r="B365" s="25" t="s">
        <v>774</v>
      </c>
      <c r="C365" s="25" t="s">
        <v>775</v>
      </c>
      <c r="D365" s="25" t="s">
        <v>94</v>
      </c>
      <c r="E365" s="25" t="s">
        <v>40</v>
      </c>
      <c r="F365" s="26"/>
      <c r="G365" s="31">
        <v>155</v>
      </c>
      <c r="H365" s="28">
        <v>45</v>
      </c>
      <c r="I365" s="26" t="s">
        <v>25</v>
      </c>
      <c r="J365" s="30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7.25">
      <c r="A366" s="25" t="s">
        <v>776</v>
      </c>
      <c r="B366" s="25" t="s">
        <v>774</v>
      </c>
      <c r="C366" s="25" t="s">
        <v>775</v>
      </c>
      <c r="D366" s="25" t="s">
        <v>99</v>
      </c>
      <c r="E366" s="25" t="s">
        <v>40</v>
      </c>
      <c r="F366" s="25" t="s">
        <v>25</v>
      </c>
      <c r="G366" s="31">
        <v>160</v>
      </c>
      <c r="H366" s="28">
        <v>110</v>
      </c>
      <c r="I366" s="25" t="s">
        <v>25</v>
      </c>
      <c r="J366" s="30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7.25">
      <c r="A367" s="25" t="s">
        <v>777</v>
      </c>
      <c r="B367" s="25" t="s">
        <v>774</v>
      </c>
      <c r="C367" s="25" t="s">
        <v>775</v>
      </c>
      <c r="D367" s="25" t="s">
        <v>82</v>
      </c>
      <c r="E367" s="25" t="s">
        <v>40</v>
      </c>
      <c r="F367" s="26" t="s">
        <v>25</v>
      </c>
      <c r="G367" s="31">
        <v>165</v>
      </c>
      <c r="H367" s="28">
        <v>34</v>
      </c>
      <c r="I367" s="33" t="s">
        <v>25</v>
      </c>
      <c r="J367" s="30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7.25">
      <c r="A368" s="25" t="s">
        <v>778</v>
      </c>
      <c r="B368" s="25" t="s">
        <v>779</v>
      </c>
      <c r="C368" s="25" t="s">
        <v>780</v>
      </c>
      <c r="D368" s="25" t="s">
        <v>39</v>
      </c>
      <c r="E368" s="25" t="s">
        <v>40</v>
      </c>
      <c r="F368" s="26" t="s">
        <v>25</v>
      </c>
      <c r="G368" s="31">
        <v>145</v>
      </c>
      <c r="H368" s="28">
        <v>198</v>
      </c>
      <c r="I368" s="26" t="s">
        <v>25</v>
      </c>
      <c r="J368" s="30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7.25">
      <c r="A369" s="25" t="s">
        <v>778</v>
      </c>
      <c r="B369" s="25" t="s">
        <v>779</v>
      </c>
      <c r="C369" s="25" t="s">
        <v>780</v>
      </c>
      <c r="D369" s="25" t="s">
        <v>148</v>
      </c>
      <c r="E369" s="25" t="s">
        <v>40</v>
      </c>
      <c r="F369" s="25"/>
      <c r="G369" s="31">
        <v>145</v>
      </c>
      <c r="H369" s="28">
        <v>41</v>
      </c>
      <c r="I369" s="25" t="s">
        <v>25</v>
      </c>
      <c r="J369" s="30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7.25">
      <c r="A370" s="25" t="s">
        <v>781</v>
      </c>
      <c r="B370" s="25" t="s">
        <v>779</v>
      </c>
      <c r="C370" s="25" t="s">
        <v>780</v>
      </c>
      <c r="D370" s="25" t="s">
        <v>99</v>
      </c>
      <c r="E370" s="25" t="s">
        <v>40</v>
      </c>
      <c r="F370" s="25" t="s">
        <v>25</v>
      </c>
      <c r="G370" s="31">
        <v>160</v>
      </c>
      <c r="H370" s="28">
        <v>54</v>
      </c>
      <c r="I370" s="25" t="s">
        <v>25</v>
      </c>
      <c r="J370" s="30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7.25">
      <c r="A371" s="25" t="s">
        <v>782</v>
      </c>
      <c r="B371" s="25" t="s">
        <v>783</v>
      </c>
      <c r="C371" s="25" t="s">
        <v>784</v>
      </c>
      <c r="D371" s="25" t="s">
        <v>99</v>
      </c>
      <c r="E371" s="25" t="s">
        <v>40</v>
      </c>
      <c r="F371" s="25" t="s">
        <v>25</v>
      </c>
      <c r="G371" s="31">
        <v>160</v>
      </c>
      <c r="H371" s="28">
        <v>23</v>
      </c>
      <c r="I371" s="26" t="s">
        <v>25</v>
      </c>
      <c r="J371" s="30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7.25">
      <c r="A372" s="25" t="s">
        <v>785</v>
      </c>
      <c r="B372" s="25" t="s">
        <v>783</v>
      </c>
      <c r="C372" s="25" t="s">
        <v>784</v>
      </c>
      <c r="D372" s="25" t="s">
        <v>82</v>
      </c>
      <c r="E372" s="25" t="s">
        <v>40</v>
      </c>
      <c r="F372" s="26" t="s">
        <v>25</v>
      </c>
      <c r="G372" s="31">
        <v>165</v>
      </c>
      <c r="H372" s="28">
        <v>87</v>
      </c>
      <c r="I372" s="26" t="s">
        <v>25</v>
      </c>
      <c r="J372" s="30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7.25">
      <c r="A373" s="25" t="s">
        <v>785</v>
      </c>
      <c r="B373" s="25" t="s">
        <v>783</v>
      </c>
      <c r="C373" s="25" t="s">
        <v>784</v>
      </c>
      <c r="D373" s="25" t="s">
        <v>82</v>
      </c>
      <c r="E373" s="25" t="s">
        <v>40</v>
      </c>
      <c r="F373" s="26"/>
      <c r="G373" s="31">
        <v>165</v>
      </c>
      <c r="H373" s="28">
        <v>62</v>
      </c>
      <c r="I373" s="26" t="s">
        <v>25</v>
      </c>
      <c r="J373" s="30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7.25">
      <c r="A374" s="25" t="s">
        <v>786</v>
      </c>
      <c r="B374" s="25" t="s">
        <v>787</v>
      </c>
      <c r="C374" s="25" t="s">
        <v>788</v>
      </c>
      <c r="D374" s="25" t="s">
        <v>99</v>
      </c>
      <c r="E374" s="25" t="s">
        <v>40</v>
      </c>
      <c r="F374" s="26" t="s">
        <v>25</v>
      </c>
      <c r="G374" s="31">
        <v>160</v>
      </c>
      <c r="H374" s="28">
        <v>192</v>
      </c>
      <c r="I374" s="26" t="s">
        <v>25</v>
      </c>
      <c r="J374" s="30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7.25">
      <c r="A375" s="25" t="s">
        <v>789</v>
      </c>
      <c r="B375" s="25" t="s">
        <v>787</v>
      </c>
      <c r="C375" s="25" t="s">
        <v>788</v>
      </c>
      <c r="D375" s="25" t="s">
        <v>82</v>
      </c>
      <c r="E375" s="25" t="s">
        <v>40</v>
      </c>
      <c r="F375" s="25" t="s">
        <v>25</v>
      </c>
      <c r="G375" s="31">
        <v>165</v>
      </c>
      <c r="H375" s="28">
        <v>10</v>
      </c>
      <c r="I375" s="26" t="s">
        <v>25</v>
      </c>
      <c r="J375" s="30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7.25">
      <c r="A376" s="25" t="s">
        <v>790</v>
      </c>
      <c r="B376" s="25" t="s">
        <v>791</v>
      </c>
      <c r="C376" s="25" t="s">
        <v>792</v>
      </c>
      <c r="D376" s="25" t="s">
        <v>44</v>
      </c>
      <c r="E376" s="25" t="s">
        <v>379</v>
      </c>
      <c r="F376" s="25" t="s">
        <v>25</v>
      </c>
      <c r="G376" s="31">
        <v>9.9499999999999993</v>
      </c>
      <c r="H376" s="28">
        <v>38</v>
      </c>
      <c r="I376" s="26" t="s">
        <v>25</v>
      </c>
      <c r="J376" s="30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7.25">
      <c r="A377" s="25" t="s">
        <v>793</v>
      </c>
      <c r="B377" s="25" t="s">
        <v>794</v>
      </c>
      <c r="C377" s="25" t="s">
        <v>795</v>
      </c>
      <c r="D377" s="25" t="s">
        <v>44</v>
      </c>
      <c r="E377" s="25" t="s">
        <v>379</v>
      </c>
      <c r="F377" s="25" t="s">
        <v>25</v>
      </c>
      <c r="G377" s="31">
        <v>9.9499999999999993</v>
      </c>
      <c r="H377" s="28">
        <v>758</v>
      </c>
      <c r="I377" s="25" t="s">
        <v>25</v>
      </c>
      <c r="J377" s="30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7.25">
      <c r="A378" s="25" t="s">
        <v>796</v>
      </c>
      <c r="B378" s="25" t="s">
        <v>797</v>
      </c>
      <c r="C378" s="25" t="s">
        <v>798</v>
      </c>
      <c r="D378" s="25" t="s">
        <v>88</v>
      </c>
      <c r="E378" s="25" t="s">
        <v>268</v>
      </c>
      <c r="F378" s="25" t="s">
        <v>25</v>
      </c>
      <c r="G378" s="31">
        <v>99.95</v>
      </c>
      <c r="H378" s="28">
        <v>70</v>
      </c>
      <c r="I378" s="26" t="s">
        <v>25</v>
      </c>
      <c r="J378" s="30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7.25">
      <c r="A379" s="25" t="s">
        <v>799</v>
      </c>
      <c r="B379" s="25" t="s">
        <v>800</v>
      </c>
      <c r="C379" s="25" t="s">
        <v>801</v>
      </c>
      <c r="D379" s="25" t="s">
        <v>44</v>
      </c>
      <c r="E379" s="25" t="s">
        <v>379</v>
      </c>
      <c r="F379" s="25" t="s">
        <v>25</v>
      </c>
      <c r="G379" s="31">
        <v>7.25</v>
      </c>
      <c r="H379" s="28">
        <v>3360</v>
      </c>
      <c r="I379" s="25" t="s">
        <v>25</v>
      </c>
      <c r="J379" s="30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7.25">
      <c r="A380" s="25" t="s">
        <v>802</v>
      </c>
      <c r="B380" s="25" t="s">
        <v>803</v>
      </c>
      <c r="C380" s="25" t="s">
        <v>804</v>
      </c>
      <c r="D380" s="25" t="s">
        <v>44</v>
      </c>
      <c r="E380" s="25" t="s">
        <v>40</v>
      </c>
      <c r="F380" s="25" t="s">
        <v>25</v>
      </c>
      <c r="G380" s="31">
        <v>19.95</v>
      </c>
      <c r="H380" s="28">
        <v>120</v>
      </c>
      <c r="I380" s="25" t="s">
        <v>25</v>
      </c>
      <c r="J380" s="30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7.25">
      <c r="A381" s="25" t="s">
        <v>805</v>
      </c>
      <c r="B381" s="25" t="s">
        <v>803</v>
      </c>
      <c r="C381" s="25" t="s">
        <v>804</v>
      </c>
      <c r="D381" s="25" t="s">
        <v>806</v>
      </c>
      <c r="E381" s="25" t="s">
        <v>40</v>
      </c>
      <c r="F381" s="25" t="s">
        <v>807</v>
      </c>
      <c r="G381" s="31">
        <v>119</v>
      </c>
      <c r="H381" s="28">
        <v>2</v>
      </c>
      <c r="I381" s="26" t="s">
        <v>25</v>
      </c>
      <c r="J381" s="30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7.25">
      <c r="A382" s="25" t="s">
        <v>808</v>
      </c>
      <c r="B382" s="25" t="s">
        <v>809</v>
      </c>
      <c r="C382" s="25" t="s">
        <v>810</v>
      </c>
      <c r="D382" s="25" t="s">
        <v>44</v>
      </c>
      <c r="E382" s="25" t="s">
        <v>268</v>
      </c>
      <c r="F382" s="25" t="s">
        <v>25</v>
      </c>
      <c r="G382" s="31">
        <v>9.9499999999999993</v>
      </c>
      <c r="H382" s="28">
        <v>7</v>
      </c>
      <c r="I382" s="26" t="s">
        <v>25</v>
      </c>
      <c r="J382" s="30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7.25">
      <c r="A383" s="25" t="s">
        <v>811</v>
      </c>
      <c r="B383" s="25" t="s">
        <v>812</v>
      </c>
      <c r="C383" s="25" t="s">
        <v>813</v>
      </c>
      <c r="D383" s="25" t="s">
        <v>30</v>
      </c>
      <c r="E383" s="25" t="s">
        <v>268</v>
      </c>
      <c r="F383" s="25" t="s">
        <v>25</v>
      </c>
      <c r="G383" s="31">
        <v>22.5</v>
      </c>
      <c r="H383" s="28">
        <v>11</v>
      </c>
      <c r="I383" s="26" t="s">
        <v>25</v>
      </c>
      <c r="J383" s="30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7.25">
      <c r="A384" s="25" t="s">
        <v>814</v>
      </c>
      <c r="B384" s="25" t="s">
        <v>815</v>
      </c>
      <c r="C384" s="25" t="s">
        <v>816</v>
      </c>
      <c r="D384" s="25" t="s">
        <v>30</v>
      </c>
      <c r="E384" s="25" t="s">
        <v>268</v>
      </c>
      <c r="F384" s="25" t="s">
        <v>25</v>
      </c>
      <c r="G384" s="31">
        <v>29.95</v>
      </c>
      <c r="H384" s="28">
        <v>21</v>
      </c>
      <c r="I384" s="26" t="s">
        <v>25</v>
      </c>
      <c r="J384" s="30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7.25">
      <c r="A385" s="25" t="s">
        <v>817</v>
      </c>
      <c r="B385" s="25" t="s">
        <v>818</v>
      </c>
      <c r="C385" s="25" t="s">
        <v>819</v>
      </c>
      <c r="D385" s="25" t="s">
        <v>30</v>
      </c>
      <c r="E385" s="25" t="s">
        <v>268</v>
      </c>
      <c r="F385" s="25" t="s">
        <v>25</v>
      </c>
      <c r="G385" s="31">
        <v>25.25</v>
      </c>
      <c r="H385" s="28">
        <v>100</v>
      </c>
      <c r="I385" s="26" t="s">
        <v>25</v>
      </c>
      <c r="J385" s="30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7.25">
      <c r="A386" s="25" t="s">
        <v>820</v>
      </c>
      <c r="B386" s="25" t="s">
        <v>818</v>
      </c>
      <c r="C386" s="25" t="s">
        <v>819</v>
      </c>
      <c r="D386" s="25" t="s">
        <v>554</v>
      </c>
      <c r="E386" s="25" t="s">
        <v>268</v>
      </c>
      <c r="F386" s="25" t="s">
        <v>25</v>
      </c>
      <c r="G386" s="31">
        <v>35</v>
      </c>
      <c r="H386" s="28">
        <v>14</v>
      </c>
      <c r="I386" s="26" t="s">
        <v>25</v>
      </c>
      <c r="J386" s="30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7.25">
      <c r="A387" s="25" t="s">
        <v>821</v>
      </c>
      <c r="B387" s="25" t="s">
        <v>822</v>
      </c>
      <c r="C387" s="25" t="s">
        <v>823</v>
      </c>
      <c r="D387" s="25" t="s">
        <v>30</v>
      </c>
      <c r="E387" s="25" t="s">
        <v>268</v>
      </c>
      <c r="F387" s="26" t="s">
        <v>25</v>
      </c>
      <c r="G387" s="31">
        <v>25.25</v>
      </c>
      <c r="H387" s="28">
        <v>180</v>
      </c>
      <c r="I387" s="33" t="s">
        <v>25</v>
      </c>
      <c r="J387" s="30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7.25">
      <c r="A388" s="25" t="s">
        <v>824</v>
      </c>
      <c r="B388" s="25" t="s">
        <v>825</v>
      </c>
      <c r="C388" s="25" t="s">
        <v>826</v>
      </c>
      <c r="D388" s="25" t="s">
        <v>44</v>
      </c>
      <c r="E388" s="25" t="s">
        <v>268</v>
      </c>
      <c r="F388" s="25" t="s">
        <v>25</v>
      </c>
      <c r="G388" s="31">
        <v>9.9499999999999993</v>
      </c>
      <c r="H388" s="28">
        <v>14</v>
      </c>
      <c r="I388" s="26" t="s">
        <v>25</v>
      </c>
      <c r="J388" s="30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7.25">
      <c r="A389" s="25" t="s">
        <v>827</v>
      </c>
      <c r="B389" s="25" t="s">
        <v>828</v>
      </c>
      <c r="C389" s="25" t="s">
        <v>829</v>
      </c>
      <c r="D389" s="25" t="s">
        <v>30</v>
      </c>
      <c r="E389" s="25" t="s">
        <v>268</v>
      </c>
      <c r="F389" s="25" t="s">
        <v>25</v>
      </c>
      <c r="G389" s="31">
        <v>25</v>
      </c>
      <c r="H389" s="28">
        <v>190</v>
      </c>
      <c r="I389" s="26" t="s">
        <v>25</v>
      </c>
      <c r="J389" s="30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7.25">
      <c r="A390" s="25" t="s">
        <v>830</v>
      </c>
      <c r="B390" s="25" t="s">
        <v>828</v>
      </c>
      <c r="C390" s="25" t="s">
        <v>829</v>
      </c>
      <c r="D390" s="25" t="s">
        <v>202</v>
      </c>
      <c r="E390" s="25" t="s">
        <v>268</v>
      </c>
      <c r="F390" s="26" t="s">
        <v>25</v>
      </c>
      <c r="G390" s="31">
        <v>29.95</v>
      </c>
      <c r="H390" s="28">
        <v>108</v>
      </c>
      <c r="I390" s="26" t="s">
        <v>25</v>
      </c>
      <c r="J390" s="30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7.25">
      <c r="A391" s="25" t="s">
        <v>831</v>
      </c>
      <c r="B391" s="25" t="s">
        <v>832</v>
      </c>
      <c r="C391" s="25" t="s">
        <v>833</v>
      </c>
      <c r="D391" s="25" t="s">
        <v>30</v>
      </c>
      <c r="E391" s="25" t="s">
        <v>268</v>
      </c>
      <c r="F391" s="25" t="s">
        <v>25</v>
      </c>
      <c r="G391" s="31">
        <v>22.5</v>
      </c>
      <c r="H391" s="28">
        <v>255</v>
      </c>
      <c r="I391" s="26" t="s">
        <v>25</v>
      </c>
      <c r="J391" s="30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7.25">
      <c r="A392" s="25" t="s">
        <v>834</v>
      </c>
      <c r="B392" s="25" t="s">
        <v>832</v>
      </c>
      <c r="C392" s="25" t="s">
        <v>833</v>
      </c>
      <c r="D392" s="25" t="s">
        <v>202</v>
      </c>
      <c r="E392" s="25" t="s">
        <v>268</v>
      </c>
      <c r="F392" s="25" t="s">
        <v>25</v>
      </c>
      <c r="G392" s="31">
        <v>25</v>
      </c>
      <c r="H392" s="28">
        <v>65</v>
      </c>
      <c r="I392" s="26" t="s">
        <v>25</v>
      </c>
      <c r="J392" s="30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7.25">
      <c r="A393" s="25" t="s">
        <v>835</v>
      </c>
      <c r="B393" s="25" t="s">
        <v>836</v>
      </c>
      <c r="C393" s="25" t="s">
        <v>837</v>
      </c>
      <c r="D393" s="25" t="s">
        <v>267</v>
      </c>
      <c r="E393" s="25" t="s">
        <v>268</v>
      </c>
      <c r="F393" s="25" t="s">
        <v>25</v>
      </c>
      <c r="G393" s="31">
        <v>13.5</v>
      </c>
      <c r="H393" s="28">
        <v>54</v>
      </c>
      <c r="I393" s="25" t="s">
        <v>25</v>
      </c>
      <c r="J393" s="30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7.25">
      <c r="A394" s="25" t="s">
        <v>838</v>
      </c>
      <c r="B394" s="25" t="s">
        <v>839</v>
      </c>
      <c r="C394" s="25" t="s">
        <v>840</v>
      </c>
      <c r="D394" s="25" t="s">
        <v>30</v>
      </c>
      <c r="E394" s="25" t="s">
        <v>268</v>
      </c>
      <c r="F394" s="26" t="s">
        <v>25</v>
      </c>
      <c r="G394" s="31">
        <v>22.5</v>
      </c>
      <c r="H394" s="28">
        <v>258</v>
      </c>
      <c r="I394" s="25" t="s">
        <v>25</v>
      </c>
      <c r="J394" s="30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7.25">
      <c r="A395" s="25" t="s">
        <v>841</v>
      </c>
      <c r="B395" s="25" t="s">
        <v>839</v>
      </c>
      <c r="C395" s="25" t="s">
        <v>840</v>
      </c>
      <c r="D395" s="25" t="s">
        <v>554</v>
      </c>
      <c r="E395" s="25" t="s">
        <v>268</v>
      </c>
      <c r="F395" s="25" t="s">
        <v>25</v>
      </c>
      <c r="G395" s="31">
        <v>35</v>
      </c>
      <c r="H395" s="28">
        <v>90</v>
      </c>
      <c r="I395" s="25" t="s">
        <v>25</v>
      </c>
      <c r="J395" s="30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7.25">
      <c r="A396" s="25" t="s">
        <v>842</v>
      </c>
      <c r="B396" s="25" t="s">
        <v>843</v>
      </c>
      <c r="C396" s="25" t="s">
        <v>844</v>
      </c>
      <c r="D396" s="25" t="s">
        <v>30</v>
      </c>
      <c r="E396" s="25" t="s">
        <v>268</v>
      </c>
      <c r="F396" s="25" t="s">
        <v>25</v>
      </c>
      <c r="G396" s="31">
        <v>22.5</v>
      </c>
      <c r="H396" s="28">
        <v>15</v>
      </c>
      <c r="I396" s="25" t="s">
        <v>25</v>
      </c>
      <c r="J396" s="30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7.25">
      <c r="A397" s="25" t="s">
        <v>845</v>
      </c>
      <c r="B397" s="25" t="s">
        <v>846</v>
      </c>
      <c r="C397" s="25" t="s">
        <v>847</v>
      </c>
      <c r="D397" s="25" t="s">
        <v>30</v>
      </c>
      <c r="E397" s="25" t="s">
        <v>268</v>
      </c>
      <c r="F397" s="25" t="s">
        <v>555</v>
      </c>
      <c r="G397" s="31">
        <v>59.95</v>
      </c>
      <c r="H397" s="28">
        <v>21</v>
      </c>
      <c r="I397" s="26" t="s">
        <v>25</v>
      </c>
      <c r="J397" s="30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7.25">
      <c r="A398" s="25" t="s">
        <v>848</v>
      </c>
      <c r="B398" s="25" t="s">
        <v>849</v>
      </c>
      <c r="C398" s="25" t="s">
        <v>850</v>
      </c>
      <c r="D398" s="25" t="s">
        <v>30</v>
      </c>
      <c r="E398" s="25" t="s">
        <v>268</v>
      </c>
      <c r="F398" s="25" t="s">
        <v>25</v>
      </c>
      <c r="G398" s="31">
        <v>22.5</v>
      </c>
      <c r="H398" s="28">
        <v>120</v>
      </c>
      <c r="I398" s="26" t="s">
        <v>25</v>
      </c>
      <c r="J398" s="30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7.25">
      <c r="A399" s="25" t="s">
        <v>851</v>
      </c>
      <c r="B399" s="25" t="s">
        <v>852</v>
      </c>
      <c r="C399" s="25" t="s">
        <v>853</v>
      </c>
      <c r="D399" s="25" t="s">
        <v>267</v>
      </c>
      <c r="E399" s="32" t="s">
        <v>16</v>
      </c>
      <c r="F399" s="26" t="s">
        <v>25</v>
      </c>
      <c r="G399" s="31">
        <v>13.5</v>
      </c>
      <c r="H399" s="28">
        <v>200</v>
      </c>
      <c r="I399" s="26"/>
      <c r="J399" s="30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7.25">
      <c r="A400" s="25" t="s">
        <v>854</v>
      </c>
      <c r="B400" s="25" t="s">
        <v>852</v>
      </c>
      <c r="C400" s="25" t="s">
        <v>853</v>
      </c>
      <c r="D400" s="25" t="s">
        <v>15</v>
      </c>
      <c r="E400" s="32" t="s">
        <v>16</v>
      </c>
      <c r="F400" s="26" t="s">
        <v>25</v>
      </c>
      <c r="G400" s="31">
        <v>159</v>
      </c>
      <c r="H400" s="28">
        <v>223</v>
      </c>
      <c r="I400" s="26"/>
      <c r="J400" s="30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7.25">
      <c r="A401" s="25" t="s">
        <v>855</v>
      </c>
      <c r="B401" s="25" t="s">
        <v>852</v>
      </c>
      <c r="C401" s="25" t="s">
        <v>853</v>
      </c>
      <c r="D401" s="25" t="s">
        <v>856</v>
      </c>
      <c r="E401" s="32" t="s">
        <v>16</v>
      </c>
      <c r="F401" s="26"/>
      <c r="G401" s="31">
        <v>219</v>
      </c>
      <c r="H401" s="28">
        <v>47</v>
      </c>
      <c r="I401" s="37" t="s">
        <v>47</v>
      </c>
      <c r="J401" s="30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7.25">
      <c r="A402" s="25" t="s">
        <v>857</v>
      </c>
      <c r="B402" s="25" t="s">
        <v>858</v>
      </c>
      <c r="C402" s="25" t="s">
        <v>859</v>
      </c>
      <c r="D402" s="25" t="s">
        <v>24</v>
      </c>
      <c r="E402" s="32" t="s">
        <v>16</v>
      </c>
      <c r="F402" s="26" t="s">
        <v>25</v>
      </c>
      <c r="G402" s="31">
        <v>19.95</v>
      </c>
      <c r="H402" s="28">
        <v>448</v>
      </c>
      <c r="I402" s="35" t="s">
        <v>47</v>
      </c>
      <c r="J402" s="30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7.25">
      <c r="A403" s="32" t="s">
        <v>860</v>
      </c>
      <c r="B403" s="32" t="s">
        <v>861</v>
      </c>
      <c r="C403" s="32" t="s">
        <v>862</v>
      </c>
      <c r="D403" s="32" t="s">
        <v>30</v>
      </c>
      <c r="E403" s="32" t="s">
        <v>16</v>
      </c>
      <c r="F403" s="25"/>
      <c r="G403" s="34">
        <v>32.950000000000003</v>
      </c>
      <c r="H403" s="36" t="s">
        <v>863</v>
      </c>
      <c r="I403" s="33"/>
      <c r="J403" s="30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7.25">
      <c r="A404" s="25" t="s">
        <v>864</v>
      </c>
      <c r="B404" s="25" t="s">
        <v>865</v>
      </c>
      <c r="C404" s="25" t="s">
        <v>866</v>
      </c>
      <c r="D404" s="25" t="s">
        <v>367</v>
      </c>
      <c r="E404" s="32" t="s">
        <v>16</v>
      </c>
      <c r="F404" s="25" t="s">
        <v>146</v>
      </c>
      <c r="G404" s="31">
        <v>129</v>
      </c>
      <c r="H404" s="28">
        <v>53</v>
      </c>
      <c r="I404" s="33" t="s">
        <v>25</v>
      </c>
      <c r="J404" s="30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7.25">
      <c r="A405" s="25" t="s">
        <v>867</v>
      </c>
      <c r="B405" s="25" t="s">
        <v>865</v>
      </c>
      <c r="C405" s="25" t="s">
        <v>866</v>
      </c>
      <c r="D405" s="25" t="s">
        <v>450</v>
      </c>
      <c r="E405" s="32" t="s">
        <v>16</v>
      </c>
      <c r="F405" s="26" t="s">
        <v>146</v>
      </c>
      <c r="G405" s="31">
        <v>139</v>
      </c>
      <c r="H405" s="28">
        <v>51</v>
      </c>
      <c r="I405" s="33" t="s">
        <v>25</v>
      </c>
      <c r="J405" s="30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7.25">
      <c r="A406" s="25" t="s">
        <v>868</v>
      </c>
      <c r="B406" s="25" t="s">
        <v>869</v>
      </c>
      <c r="C406" s="25" t="s">
        <v>870</v>
      </c>
      <c r="D406" s="25" t="s">
        <v>871</v>
      </c>
      <c r="E406" s="32" t="s">
        <v>16</v>
      </c>
      <c r="F406" s="26" t="s">
        <v>630</v>
      </c>
      <c r="G406" s="31">
        <v>179</v>
      </c>
      <c r="H406" s="28">
        <v>47</v>
      </c>
      <c r="I406" s="41" t="s">
        <v>47</v>
      </c>
      <c r="J406" s="30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7.25">
      <c r="A407" s="25" t="s">
        <v>872</v>
      </c>
      <c r="B407" s="25" t="s">
        <v>873</v>
      </c>
      <c r="C407" s="25" t="s">
        <v>874</v>
      </c>
      <c r="D407" s="25" t="s">
        <v>44</v>
      </c>
      <c r="E407" s="32" t="s">
        <v>16</v>
      </c>
      <c r="F407" s="26" t="s">
        <v>25</v>
      </c>
      <c r="G407" s="31">
        <v>11.5</v>
      </c>
      <c r="H407" s="28">
        <v>90</v>
      </c>
      <c r="I407" s="26" t="s">
        <v>25</v>
      </c>
      <c r="J407" s="30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7.25">
      <c r="A408" s="25" t="s">
        <v>875</v>
      </c>
      <c r="B408" s="25" t="s">
        <v>873</v>
      </c>
      <c r="C408" s="25" t="s">
        <v>874</v>
      </c>
      <c r="D408" s="25" t="s">
        <v>24</v>
      </c>
      <c r="E408" s="32" t="s">
        <v>16</v>
      </c>
      <c r="F408" s="26" t="s">
        <v>25</v>
      </c>
      <c r="G408" s="31">
        <v>19.95</v>
      </c>
      <c r="H408" s="28">
        <v>370</v>
      </c>
      <c r="I408" s="26" t="s">
        <v>25</v>
      </c>
      <c r="J408" s="30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7.25">
      <c r="A409" s="32" t="s">
        <v>876</v>
      </c>
      <c r="B409" s="32" t="s">
        <v>877</v>
      </c>
      <c r="C409" s="32" t="s">
        <v>878</v>
      </c>
      <c r="D409" s="32" t="s">
        <v>44</v>
      </c>
      <c r="E409" s="32" t="s">
        <v>16</v>
      </c>
      <c r="F409" s="26"/>
      <c r="G409" s="34">
        <v>11.5</v>
      </c>
      <c r="H409" s="36">
        <v>1080</v>
      </c>
      <c r="I409" s="26"/>
      <c r="J409" s="30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7.25">
      <c r="A410" s="32" t="s">
        <v>879</v>
      </c>
      <c r="B410" s="32" t="s">
        <v>877</v>
      </c>
      <c r="C410" s="32" t="s">
        <v>878</v>
      </c>
      <c r="D410" s="32" t="s">
        <v>202</v>
      </c>
      <c r="E410" s="32" t="s">
        <v>16</v>
      </c>
      <c r="F410" s="26"/>
      <c r="G410" s="34">
        <v>23.95</v>
      </c>
      <c r="H410" s="36">
        <v>1365</v>
      </c>
      <c r="I410" s="26"/>
      <c r="J410" s="30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7.25">
      <c r="A411" s="32" t="s">
        <v>880</v>
      </c>
      <c r="B411" s="32" t="s">
        <v>877</v>
      </c>
      <c r="C411" s="32" t="s">
        <v>878</v>
      </c>
      <c r="D411" s="32" t="s">
        <v>30</v>
      </c>
      <c r="E411" s="32" t="s">
        <v>16</v>
      </c>
      <c r="F411" s="26"/>
      <c r="G411" s="34">
        <v>32.950000000000003</v>
      </c>
      <c r="H411" s="36">
        <v>205</v>
      </c>
      <c r="I411" s="26"/>
      <c r="J411" s="30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7.25">
      <c r="A412" s="25" t="s">
        <v>881</v>
      </c>
      <c r="B412" s="25" t="s">
        <v>882</v>
      </c>
      <c r="C412" s="25" t="s">
        <v>883</v>
      </c>
      <c r="D412" s="25" t="s">
        <v>44</v>
      </c>
      <c r="E412" s="25" t="s">
        <v>40</v>
      </c>
      <c r="F412" s="26" t="s">
        <v>25</v>
      </c>
      <c r="G412" s="31">
        <v>13.5</v>
      </c>
      <c r="H412" s="28">
        <v>357</v>
      </c>
      <c r="I412" s="26" t="s">
        <v>25</v>
      </c>
      <c r="J412" s="30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7.25">
      <c r="A413" s="25" t="s">
        <v>884</v>
      </c>
      <c r="B413" s="25" t="s">
        <v>882</v>
      </c>
      <c r="C413" s="25" t="s">
        <v>883</v>
      </c>
      <c r="D413" s="25" t="s">
        <v>512</v>
      </c>
      <c r="E413" s="25" t="s">
        <v>40</v>
      </c>
      <c r="F413" s="25" t="s">
        <v>25</v>
      </c>
      <c r="G413" s="31">
        <v>145</v>
      </c>
      <c r="H413" s="28">
        <v>438</v>
      </c>
      <c r="I413" s="26" t="s">
        <v>25</v>
      </c>
      <c r="J413" s="30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7.25">
      <c r="A414" s="25" t="s">
        <v>885</v>
      </c>
      <c r="B414" s="25" t="s">
        <v>882</v>
      </c>
      <c r="C414" s="25" t="s">
        <v>883</v>
      </c>
      <c r="D414" s="25" t="s">
        <v>39</v>
      </c>
      <c r="E414" s="25" t="s">
        <v>40</v>
      </c>
      <c r="F414" s="25" t="s">
        <v>25</v>
      </c>
      <c r="G414" s="31">
        <v>145</v>
      </c>
      <c r="H414" s="28">
        <v>120</v>
      </c>
      <c r="I414" s="26" t="s">
        <v>25</v>
      </c>
      <c r="J414" s="30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7.25">
      <c r="A415" s="25" t="s">
        <v>886</v>
      </c>
      <c r="B415" s="25" t="s">
        <v>882</v>
      </c>
      <c r="C415" s="25" t="s">
        <v>883</v>
      </c>
      <c r="D415" s="25" t="s">
        <v>148</v>
      </c>
      <c r="E415" s="25" t="s">
        <v>40</v>
      </c>
      <c r="F415" s="26" t="s">
        <v>25</v>
      </c>
      <c r="G415" s="31">
        <v>150</v>
      </c>
      <c r="H415" s="28">
        <v>211</v>
      </c>
      <c r="I415" s="26" t="s">
        <v>25</v>
      </c>
      <c r="J415" s="30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7.25">
      <c r="A416" s="25" t="s">
        <v>887</v>
      </c>
      <c r="B416" s="25" t="s">
        <v>882</v>
      </c>
      <c r="C416" s="25" t="s">
        <v>883</v>
      </c>
      <c r="D416" s="25" t="s">
        <v>99</v>
      </c>
      <c r="E416" s="25" t="s">
        <v>40</v>
      </c>
      <c r="F416" s="26" t="s">
        <v>25</v>
      </c>
      <c r="G416" s="31">
        <v>160</v>
      </c>
      <c r="H416" s="28">
        <v>7</v>
      </c>
      <c r="I416" s="26"/>
      <c r="J416" s="30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7.25">
      <c r="A417" s="25" t="s">
        <v>888</v>
      </c>
      <c r="B417" s="25" t="s">
        <v>889</v>
      </c>
      <c r="C417" s="25" t="s">
        <v>883</v>
      </c>
      <c r="D417" s="25" t="s">
        <v>890</v>
      </c>
      <c r="E417" s="25" t="s">
        <v>40</v>
      </c>
      <c r="F417" s="26" t="s">
        <v>118</v>
      </c>
      <c r="G417" s="31">
        <v>219</v>
      </c>
      <c r="H417" s="28">
        <v>55</v>
      </c>
      <c r="I417" s="26"/>
      <c r="J417" s="30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7.25">
      <c r="A418" s="25" t="s">
        <v>891</v>
      </c>
      <c r="B418" s="25" t="s">
        <v>892</v>
      </c>
      <c r="C418" s="25" t="s">
        <v>893</v>
      </c>
      <c r="D418" s="25" t="s">
        <v>30</v>
      </c>
      <c r="E418" s="25" t="s">
        <v>40</v>
      </c>
      <c r="F418" s="26" t="s">
        <v>25</v>
      </c>
      <c r="G418" s="31">
        <v>99.95</v>
      </c>
      <c r="H418" s="28">
        <v>62</v>
      </c>
      <c r="I418" s="26"/>
      <c r="J418" s="30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7.25">
      <c r="A419" s="25" t="s">
        <v>894</v>
      </c>
      <c r="B419" s="25" t="s">
        <v>892</v>
      </c>
      <c r="C419" s="25" t="s">
        <v>893</v>
      </c>
      <c r="D419" s="25" t="s">
        <v>165</v>
      </c>
      <c r="E419" s="25" t="s">
        <v>40</v>
      </c>
      <c r="F419" s="25" t="s">
        <v>25</v>
      </c>
      <c r="G419" s="31">
        <v>145</v>
      </c>
      <c r="H419" s="28">
        <v>62</v>
      </c>
      <c r="I419" s="26"/>
      <c r="J419" s="30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7.25">
      <c r="A420" s="25" t="s">
        <v>895</v>
      </c>
      <c r="B420" s="25" t="s">
        <v>896</v>
      </c>
      <c r="C420" s="25" t="s">
        <v>897</v>
      </c>
      <c r="D420" s="25" t="s">
        <v>30</v>
      </c>
      <c r="E420" s="25" t="s">
        <v>40</v>
      </c>
      <c r="F420" s="26" t="s">
        <v>25</v>
      </c>
      <c r="G420" s="31">
        <v>99.95</v>
      </c>
      <c r="H420" s="28">
        <v>56</v>
      </c>
      <c r="I420" s="26"/>
      <c r="J420" s="30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7.25">
      <c r="A421" s="25" t="s">
        <v>898</v>
      </c>
      <c r="B421" s="25" t="s">
        <v>896</v>
      </c>
      <c r="C421" s="25" t="s">
        <v>897</v>
      </c>
      <c r="D421" s="25" t="s">
        <v>165</v>
      </c>
      <c r="E421" s="25" t="s">
        <v>40</v>
      </c>
      <c r="F421" s="26" t="s">
        <v>25</v>
      </c>
      <c r="G421" s="31">
        <v>145</v>
      </c>
      <c r="H421" s="28">
        <v>56</v>
      </c>
      <c r="I421" s="26"/>
      <c r="J421" s="30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7.25">
      <c r="A422" s="25" t="s">
        <v>899</v>
      </c>
      <c r="B422" s="25" t="s">
        <v>900</v>
      </c>
      <c r="C422" s="25" t="s">
        <v>901</v>
      </c>
      <c r="D422" s="25" t="s">
        <v>165</v>
      </c>
      <c r="E422" s="25" t="s">
        <v>40</v>
      </c>
      <c r="F422" s="26" t="s">
        <v>25</v>
      </c>
      <c r="G422" s="31">
        <v>145</v>
      </c>
      <c r="H422" s="28">
        <v>493</v>
      </c>
      <c r="I422" s="26"/>
      <c r="J422" s="30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7.25">
      <c r="A423" s="25" t="s">
        <v>902</v>
      </c>
      <c r="B423" s="25" t="s">
        <v>903</v>
      </c>
      <c r="C423" s="25" t="s">
        <v>904</v>
      </c>
      <c r="D423" s="25" t="s">
        <v>165</v>
      </c>
      <c r="E423" s="25" t="s">
        <v>40</v>
      </c>
      <c r="F423" s="26" t="s">
        <v>25</v>
      </c>
      <c r="G423" s="31">
        <v>145</v>
      </c>
      <c r="H423" s="28">
        <v>75</v>
      </c>
      <c r="I423" s="26"/>
      <c r="J423" s="30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7.25">
      <c r="A424" s="25" t="s">
        <v>905</v>
      </c>
      <c r="B424" s="25" t="s">
        <v>906</v>
      </c>
      <c r="C424" s="25" t="s">
        <v>907</v>
      </c>
      <c r="D424" s="25" t="s">
        <v>165</v>
      </c>
      <c r="E424" s="25" t="s">
        <v>40</v>
      </c>
      <c r="F424" s="26" t="s">
        <v>25</v>
      </c>
      <c r="G424" s="31">
        <v>145</v>
      </c>
      <c r="H424" s="28">
        <v>258</v>
      </c>
      <c r="I424" s="35" t="s">
        <v>47</v>
      </c>
      <c r="J424" s="30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7.25">
      <c r="A425" s="32" t="s">
        <v>908</v>
      </c>
      <c r="B425" s="32" t="s">
        <v>909</v>
      </c>
      <c r="C425" s="32" t="s">
        <v>910</v>
      </c>
      <c r="D425" s="32" t="s">
        <v>165</v>
      </c>
      <c r="E425" s="32" t="s">
        <v>40</v>
      </c>
      <c r="F425" s="26"/>
      <c r="G425" s="34">
        <v>145</v>
      </c>
      <c r="H425" s="36">
        <v>75</v>
      </c>
      <c r="I425" s="35" t="s">
        <v>47</v>
      </c>
      <c r="J425" s="30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7.25">
      <c r="A426" s="32" t="s">
        <v>911</v>
      </c>
      <c r="B426" s="32" t="s">
        <v>912</v>
      </c>
      <c r="C426" s="32" t="s">
        <v>913</v>
      </c>
      <c r="D426" s="32" t="s">
        <v>165</v>
      </c>
      <c r="E426" s="32" t="s">
        <v>40</v>
      </c>
      <c r="F426" s="26"/>
      <c r="G426" s="34">
        <v>145</v>
      </c>
      <c r="H426" s="36">
        <v>75</v>
      </c>
      <c r="I426" s="35" t="s">
        <v>47</v>
      </c>
      <c r="J426" s="30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7.25">
      <c r="A427" s="32" t="s">
        <v>914</v>
      </c>
      <c r="B427" s="32" t="s">
        <v>915</v>
      </c>
      <c r="C427" s="32" t="s">
        <v>916</v>
      </c>
      <c r="D427" s="32" t="s">
        <v>165</v>
      </c>
      <c r="E427" s="32" t="s">
        <v>40</v>
      </c>
      <c r="F427" s="26"/>
      <c r="G427" s="34">
        <v>145</v>
      </c>
      <c r="H427" s="36">
        <v>75</v>
      </c>
      <c r="I427" s="35" t="s">
        <v>47</v>
      </c>
      <c r="J427" s="30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7.25">
      <c r="A428" s="32" t="s">
        <v>917</v>
      </c>
      <c r="B428" s="32" t="s">
        <v>918</v>
      </c>
      <c r="C428" s="32" t="s">
        <v>919</v>
      </c>
      <c r="D428" s="32" t="s">
        <v>165</v>
      </c>
      <c r="E428" s="32" t="s">
        <v>40</v>
      </c>
      <c r="F428" s="26"/>
      <c r="G428" s="34">
        <v>145</v>
      </c>
      <c r="H428" s="36">
        <v>75</v>
      </c>
      <c r="I428" s="25"/>
      <c r="J428" s="30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7.25">
      <c r="A429" s="25" t="s">
        <v>920</v>
      </c>
      <c r="B429" s="25" t="s">
        <v>921</v>
      </c>
      <c r="C429" s="25" t="s">
        <v>922</v>
      </c>
      <c r="D429" s="25" t="s">
        <v>923</v>
      </c>
      <c r="E429" s="25" t="s">
        <v>40</v>
      </c>
      <c r="F429" s="26" t="s">
        <v>25</v>
      </c>
      <c r="G429" s="31">
        <v>145</v>
      </c>
      <c r="H429" s="28">
        <v>2</v>
      </c>
      <c r="I429" s="25" t="s">
        <v>25</v>
      </c>
      <c r="J429" s="30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7.25">
      <c r="A430" s="25" t="s">
        <v>924</v>
      </c>
      <c r="B430" s="25" t="s">
        <v>925</v>
      </c>
      <c r="C430" s="25" t="s">
        <v>926</v>
      </c>
      <c r="D430" s="25" t="s">
        <v>165</v>
      </c>
      <c r="E430" s="25" t="s">
        <v>40</v>
      </c>
      <c r="F430" s="26" t="s">
        <v>25</v>
      </c>
      <c r="G430" s="31">
        <v>145</v>
      </c>
      <c r="H430" s="28">
        <v>75</v>
      </c>
      <c r="I430" s="25" t="s">
        <v>25</v>
      </c>
      <c r="J430" s="30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7.25">
      <c r="A431" s="25" t="s">
        <v>927</v>
      </c>
      <c r="B431" s="25" t="s">
        <v>928</v>
      </c>
      <c r="C431" s="25" t="s">
        <v>929</v>
      </c>
      <c r="D431" s="25" t="s">
        <v>30</v>
      </c>
      <c r="E431" s="25" t="s">
        <v>40</v>
      </c>
      <c r="F431" s="25" t="s">
        <v>25</v>
      </c>
      <c r="G431" s="31">
        <v>99.95</v>
      </c>
      <c r="H431" s="28">
        <v>173</v>
      </c>
      <c r="I431" s="26"/>
      <c r="J431" s="30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7.25">
      <c r="A432" s="25" t="s">
        <v>930</v>
      </c>
      <c r="B432" s="25" t="s">
        <v>928</v>
      </c>
      <c r="C432" s="25" t="s">
        <v>929</v>
      </c>
      <c r="D432" s="25" t="s">
        <v>165</v>
      </c>
      <c r="E432" s="25" t="s">
        <v>40</v>
      </c>
      <c r="F432" s="25" t="s">
        <v>25</v>
      </c>
      <c r="G432" s="31">
        <v>145</v>
      </c>
      <c r="H432" s="28">
        <v>173</v>
      </c>
      <c r="I432" s="26"/>
      <c r="J432" s="30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7.25">
      <c r="A433" s="25" t="s">
        <v>931</v>
      </c>
      <c r="B433" s="25" t="s">
        <v>932</v>
      </c>
      <c r="C433" s="25" t="s">
        <v>933</v>
      </c>
      <c r="D433" s="25" t="s">
        <v>165</v>
      </c>
      <c r="E433" s="25" t="s">
        <v>40</v>
      </c>
      <c r="F433" s="26" t="s">
        <v>25</v>
      </c>
      <c r="G433" s="31">
        <v>145</v>
      </c>
      <c r="H433" s="28">
        <v>75</v>
      </c>
      <c r="I433" s="26"/>
      <c r="J433" s="30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7.25">
      <c r="A434" s="32" t="s">
        <v>934</v>
      </c>
      <c r="B434" s="32" t="s">
        <v>935</v>
      </c>
      <c r="C434" s="32" t="s">
        <v>936</v>
      </c>
      <c r="D434" s="32" t="s">
        <v>165</v>
      </c>
      <c r="E434" s="32" t="s">
        <v>40</v>
      </c>
      <c r="F434" s="26"/>
      <c r="G434" s="34">
        <v>145</v>
      </c>
      <c r="H434" s="36">
        <v>75</v>
      </c>
      <c r="I434" s="26"/>
      <c r="J434" s="30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7.25">
      <c r="A435" s="25" t="s">
        <v>937</v>
      </c>
      <c r="B435" s="25" t="s">
        <v>938</v>
      </c>
      <c r="C435" s="25" t="s">
        <v>939</v>
      </c>
      <c r="D435" s="25" t="s">
        <v>24</v>
      </c>
      <c r="E435" s="25" t="s">
        <v>268</v>
      </c>
      <c r="F435" s="26" t="s">
        <v>25</v>
      </c>
      <c r="G435" s="31">
        <v>19.95</v>
      </c>
      <c r="H435" s="28">
        <v>21</v>
      </c>
      <c r="I435" s="26"/>
      <c r="J435" s="30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7.25">
      <c r="A436" s="25" t="s">
        <v>940</v>
      </c>
      <c r="B436" s="25" t="s">
        <v>938</v>
      </c>
      <c r="C436" s="25" t="s">
        <v>939</v>
      </c>
      <c r="D436" s="25" t="s">
        <v>941</v>
      </c>
      <c r="E436" s="25" t="s">
        <v>268</v>
      </c>
      <c r="F436" s="25" t="s">
        <v>25</v>
      </c>
      <c r="G436" s="31">
        <v>39.950000000000003</v>
      </c>
      <c r="H436" s="28">
        <v>17</v>
      </c>
      <c r="I436" s="26" t="s">
        <v>25</v>
      </c>
      <c r="J436" s="30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7.25">
      <c r="A437" s="25" t="s">
        <v>942</v>
      </c>
      <c r="B437" s="25" t="s">
        <v>943</v>
      </c>
      <c r="C437" s="25" t="s">
        <v>944</v>
      </c>
      <c r="D437" s="25" t="s">
        <v>30</v>
      </c>
      <c r="E437" s="25" t="s">
        <v>268</v>
      </c>
      <c r="F437" s="25" t="s">
        <v>520</v>
      </c>
      <c r="G437" s="31">
        <v>22.5</v>
      </c>
      <c r="H437" s="28">
        <v>10</v>
      </c>
      <c r="I437" s="26" t="s">
        <v>25</v>
      </c>
      <c r="J437" s="30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7.25">
      <c r="A438" s="25" t="s">
        <v>945</v>
      </c>
      <c r="B438" s="25" t="s">
        <v>946</v>
      </c>
      <c r="C438" s="25" t="s">
        <v>947</v>
      </c>
      <c r="D438" s="25" t="s">
        <v>51</v>
      </c>
      <c r="E438" s="25" t="s">
        <v>40</v>
      </c>
      <c r="F438" s="26" t="s">
        <v>25</v>
      </c>
      <c r="G438" s="31">
        <v>170</v>
      </c>
      <c r="H438" s="28">
        <v>229</v>
      </c>
      <c r="I438" s="35" t="s">
        <v>47</v>
      </c>
      <c r="J438" s="30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7.25">
      <c r="A439" s="25" t="s">
        <v>948</v>
      </c>
      <c r="B439" s="25" t="s">
        <v>949</v>
      </c>
      <c r="C439" s="25" t="s">
        <v>950</v>
      </c>
      <c r="D439" s="25" t="s">
        <v>82</v>
      </c>
      <c r="E439" s="25" t="s">
        <v>40</v>
      </c>
      <c r="F439" s="26"/>
      <c r="G439" s="31">
        <v>165</v>
      </c>
      <c r="H439" s="28">
        <v>79</v>
      </c>
      <c r="I439" s="37" t="str">
        <f>HYPERLINK("https://d3d574ud99awga.cloudfront.net/krueger/images/large/mi-2298-liquidambarstyraciflua27worplesdon27-bb55-l.jpg","📸 Photo")</f>
        <v>📸 Photo</v>
      </c>
      <c r="J439" s="30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7.25">
      <c r="A440" s="25" t="s">
        <v>951</v>
      </c>
      <c r="B440" s="25" t="s">
        <v>952</v>
      </c>
      <c r="C440" s="25" t="s">
        <v>953</v>
      </c>
      <c r="D440" s="25" t="s">
        <v>44</v>
      </c>
      <c r="E440" s="25" t="s">
        <v>40</v>
      </c>
      <c r="F440" s="26" t="s">
        <v>954</v>
      </c>
      <c r="G440" s="31">
        <v>9.9499999999999993</v>
      </c>
      <c r="H440" s="28">
        <v>564</v>
      </c>
      <c r="I440" s="26" t="s">
        <v>25</v>
      </c>
      <c r="J440" s="30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7.25">
      <c r="A441" s="25" t="s">
        <v>955</v>
      </c>
      <c r="B441" s="25" t="s">
        <v>952</v>
      </c>
      <c r="C441" s="25" t="s">
        <v>953</v>
      </c>
      <c r="D441" s="25" t="s">
        <v>148</v>
      </c>
      <c r="E441" s="25" t="s">
        <v>40</v>
      </c>
      <c r="F441" s="26" t="s">
        <v>25</v>
      </c>
      <c r="G441" s="31">
        <v>145</v>
      </c>
      <c r="H441" s="28">
        <v>530</v>
      </c>
      <c r="I441" s="26" t="s">
        <v>25</v>
      </c>
      <c r="J441" s="30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7.25">
      <c r="A442" s="25" t="s">
        <v>956</v>
      </c>
      <c r="B442" s="25" t="s">
        <v>952</v>
      </c>
      <c r="C442" s="25" t="s">
        <v>953</v>
      </c>
      <c r="D442" s="25" t="s">
        <v>298</v>
      </c>
      <c r="E442" s="25" t="s">
        <v>40</v>
      </c>
      <c r="F442" s="25" t="s">
        <v>25</v>
      </c>
      <c r="G442" s="31">
        <v>150</v>
      </c>
      <c r="H442" s="28">
        <v>110</v>
      </c>
      <c r="I442" s="26" t="s">
        <v>25</v>
      </c>
      <c r="J442" s="30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7.25">
      <c r="A443" s="25" t="s">
        <v>957</v>
      </c>
      <c r="B443" s="25" t="s">
        <v>952</v>
      </c>
      <c r="C443" s="25" t="s">
        <v>953</v>
      </c>
      <c r="D443" s="25" t="s">
        <v>958</v>
      </c>
      <c r="E443" s="25" t="s">
        <v>40</v>
      </c>
      <c r="F443" s="26"/>
      <c r="G443" s="31">
        <v>160</v>
      </c>
      <c r="H443" s="28">
        <v>11</v>
      </c>
      <c r="I443" s="26" t="s">
        <v>25</v>
      </c>
      <c r="J443" s="30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7.25">
      <c r="A444" s="25" t="s">
        <v>959</v>
      </c>
      <c r="B444" s="25" t="s">
        <v>952</v>
      </c>
      <c r="C444" s="25" t="s">
        <v>953</v>
      </c>
      <c r="D444" s="25" t="s">
        <v>99</v>
      </c>
      <c r="E444" s="25" t="s">
        <v>40</v>
      </c>
      <c r="F444" s="26" t="s">
        <v>25</v>
      </c>
      <c r="G444" s="31">
        <v>160</v>
      </c>
      <c r="H444" s="28">
        <v>48</v>
      </c>
      <c r="I444" s="26" t="s">
        <v>25</v>
      </c>
      <c r="J444" s="30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7.25">
      <c r="A445" s="25" t="s">
        <v>960</v>
      </c>
      <c r="B445" s="25" t="s">
        <v>952</v>
      </c>
      <c r="C445" s="25" t="s">
        <v>953</v>
      </c>
      <c r="D445" s="25" t="s">
        <v>82</v>
      </c>
      <c r="E445" s="25" t="s">
        <v>40</v>
      </c>
      <c r="F445" s="26" t="s">
        <v>25</v>
      </c>
      <c r="G445" s="31">
        <v>165</v>
      </c>
      <c r="H445" s="28">
        <v>109</v>
      </c>
      <c r="I445" s="26" t="s">
        <v>25</v>
      </c>
      <c r="J445" s="30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7.25">
      <c r="A446" s="25" t="s">
        <v>960</v>
      </c>
      <c r="B446" s="25" t="s">
        <v>952</v>
      </c>
      <c r="C446" s="25" t="s">
        <v>953</v>
      </c>
      <c r="D446" s="25" t="s">
        <v>961</v>
      </c>
      <c r="E446" s="25" t="s">
        <v>40</v>
      </c>
      <c r="F446" s="26"/>
      <c r="G446" s="31">
        <v>165</v>
      </c>
      <c r="H446" s="28">
        <v>64</v>
      </c>
      <c r="I446" s="26" t="s">
        <v>25</v>
      </c>
      <c r="J446" s="30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7.25">
      <c r="A447" s="25" t="s">
        <v>962</v>
      </c>
      <c r="B447" s="25" t="s">
        <v>952</v>
      </c>
      <c r="C447" s="25" t="s">
        <v>953</v>
      </c>
      <c r="D447" s="25" t="s">
        <v>51</v>
      </c>
      <c r="E447" s="25" t="s">
        <v>40</v>
      </c>
      <c r="F447" s="26" t="s">
        <v>25</v>
      </c>
      <c r="G447" s="31">
        <v>170</v>
      </c>
      <c r="H447" s="28">
        <v>81</v>
      </c>
      <c r="I447" s="26" t="s">
        <v>25</v>
      </c>
      <c r="J447" s="30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7.25">
      <c r="A448" s="25" t="s">
        <v>963</v>
      </c>
      <c r="B448" s="25" t="s">
        <v>964</v>
      </c>
      <c r="C448" s="25" t="s">
        <v>965</v>
      </c>
      <c r="D448" s="25" t="s">
        <v>82</v>
      </c>
      <c r="E448" s="25" t="s">
        <v>40</v>
      </c>
      <c r="F448" s="26" t="s">
        <v>25</v>
      </c>
      <c r="G448" s="31">
        <v>129</v>
      </c>
      <c r="H448" s="36">
        <v>75</v>
      </c>
      <c r="I448" s="26" t="s">
        <v>25</v>
      </c>
      <c r="J448" s="30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7.25">
      <c r="A449" s="25" t="s">
        <v>966</v>
      </c>
      <c r="B449" s="25" t="s">
        <v>967</v>
      </c>
      <c r="C449" s="25" t="s">
        <v>968</v>
      </c>
      <c r="D449" s="25" t="s">
        <v>51</v>
      </c>
      <c r="E449" s="25" t="s">
        <v>40</v>
      </c>
      <c r="F449" s="26" t="s">
        <v>25</v>
      </c>
      <c r="G449" s="31">
        <v>170</v>
      </c>
      <c r="H449" s="28">
        <v>70</v>
      </c>
      <c r="I449" s="25" t="s">
        <v>25</v>
      </c>
      <c r="J449" s="30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7.25">
      <c r="A450" s="25" t="s">
        <v>969</v>
      </c>
      <c r="B450" s="25" t="s">
        <v>970</v>
      </c>
      <c r="C450" s="25" t="s">
        <v>971</v>
      </c>
      <c r="D450" s="25" t="s">
        <v>99</v>
      </c>
      <c r="E450" s="25" t="s">
        <v>40</v>
      </c>
      <c r="F450" s="26" t="s">
        <v>25</v>
      </c>
      <c r="G450" s="31">
        <v>145</v>
      </c>
      <c r="H450" s="28">
        <v>144</v>
      </c>
      <c r="I450" s="25" t="s">
        <v>25</v>
      </c>
      <c r="J450" s="30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7.25">
      <c r="A451" s="25" t="s">
        <v>972</v>
      </c>
      <c r="B451" s="25" t="s">
        <v>973</v>
      </c>
      <c r="C451" s="25" t="s">
        <v>974</v>
      </c>
      <c r="D451" s="25" t="s">
        <v>30</v>
      </c>
      <c r="E451" s="25" t="s">
        <v>40</v>
      </c>
      <c r="F451" s="25" t="s">
        <v>25</v>
      </c>
      <c r="G451" s="31">
        <v>99.95</v>
      </c>
      <c r="H451" s="28">
        <v>10</v>
      </c>
      <c r="I451" s="26" t="s">
        <v>25</v>
      </c>
      <c r="J451" s="30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7.25">
      <c r="A452" s="25" t="s">
        <v>975</v>
      </c>
      <c r="B452" s="25" t="s">
        <v>976</v>
      </c>
      <c r="C452" s="25" t="s">
        <v>977</v>
      </c>
      <c r="D452" s="25" t="s">
        <v>99</v>
      </c>
      <c r="E452" s="25" t="s">
        <v>40</v>
      </c>
      <c r="F452" s="26" t="s">
        <v>25</v>
      </c>
      <c r="G452" s="31">
        <v>160</v>
      </c>
      <c r="H452" s="28">
        <v>11</v>
      </c>
      <c r="I452" s="26" t="s">
        <v>25</v>
      </c>
      <c r="J452" s="30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7.25">
      <c r="A453" s="25" t="s">
        <v>975</v>
      </c>
      <c r="B453" s="25" t="s">
        <v>976</v>
      </c>
      <c r="C453" s="25" t="s">
        <v>977</v>
      </c>
      <c r="D453" s="25" t="s">
        <v>46</v>
      </c>
      <c r="E453" s="25" t="s">
        <v>40</v>
      </c>
      <c r="F453" s="25"/>
      <c r="G453" s="31">
        <v>160</v>
      </c>
      <c r="H453" s="28">
        <v>12</v>
      </c>
      <c r="I453" s="26" t="s">
        <v>25</v>
      </c>
      <c r="J453" s="30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7.25">
      <c r="A454" s="25" t="s">
        <v>978</v>
      </c>
      <c r="B454" s="25" t="s">
        <v>979</v>
      </c>
      <c r="C454" s="25" t="s">
        <v>980</v>
      </c>
      <c r="D454" s="25" t="s">
        <v>82</v>
      </c>
      <c r="E454" s="25" t="s">
        <v>40</v>
      </c>
      <c r="F454" s="26" t="s">
        <v>25</v>
      </c>
      <c r="G454" s="31">
        <v>165</v>
      </c>
      <c r="H454" s="28">
        <v>33</v>
      </c>
      <c r="I454" s="33" t="s">
        <v>25</v>
      </c>
      <c r="J454" s="30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7.25">
      <c r="A455" s="25" t="s">
        <v>981</v>
      </c>
      <c r="B455" s="25" t="s">
        <v>982</v>
      </c>
      <c r="C455" s="25" t="s">
        <v>983</v>
      </c>
      <c r="D455" s="25" t="s">
        <v>984</v>
      </c>
      <c r="E455" s="25" t="s">
        <v>40</v>
      </c>
      <c r="F455" s="26" t="s">
        <v>107</v>
      </c>
      <c r="G455" s="31">
        <v>59.95</v>
      </c>
      <c r="H455" s="28">
        <v>45</v>
      </c>
      <c r="I455" s="26" t="s">
        <v>25</v>
      </c>
      <c r="J455" s="30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7.25">
      <c r="A456" s="25" t="s">
        <v>985</v>
      </c>
      <c r="B456" s="25" t="s">
        <v>986</v>
      </c>
      <c r="C456" s="25" t="s">
        <v>987</v>
      </c>
      <c r="D456" s="25" t="s">
        <v>165</v>
      </c>
      <c r="E456" s="25" t="s">
        <v>40</v>
      </c>
      <c r="F456" s="25" t="s">
        <v>25</v>
      </c>
      <c r="G456" s="31">
        <v>119</v>
      </c>
      <c r="H456" s="28">
        <v>12</v>
      </c>
      <c r="I456" s="26" t="s">
        <v>25</v>
      </c>
      <c r="J456" s="30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7.25">
      <c r="A457" s="25" t="s">
        <v>988</v>
      </c>
      <c r="B457" s="25" t="s">
        <v>986</v>
      </c>
      <c r="C457" s="25" t="s">
        <v>987</v>
      </c>
      <c r="D457" s="25" t="s">
        <v>51</v>
      </c>
      <c r="E457" s="25" t="s">
        <v>40</v>
      </c>
      <c r="F457" s="26" t="s">
        <v>25</v>
      </c>
      <c r="G457" s="31">
        <v>170</v>
      </c>
      <c r="H457" s="28">
        <v>44</v>
      </c>
      <c r="I457" s="25" t="s">
        <v>25</v>
      </c>
      <c r="J457" s="30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7.25" hidden="1">
      <c r="A458" s="25" t="s">
        <v>989</v>
      </c>
      <c r="B458" s="25" t="s">
        <v>990</v>
      </c>
      <c r="C458" s="25" t="s">
        <v>991</v>
      </c>
      <c r="D458" s="25" t="s">
        <v>202</v>
      </c>
      <c r="E458" s="25" t="s">
        <v>40</v>
      </c>
      <c r="F458" s="26" t="s">
        <v>555</v>
      </c>
      <c r="G458" s="31">
        <v>89.95</v>
      </c>
      <c r="H458" s="28">
        <v>6</v>
      </c>
      <c r="I458" s="26" t="s">
        <v>25</v>
      </c>
      <c r="J458" s="30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7.25">
      <c r="A459" s="25" t="s">
        <v>992</v>
      </c>
      <c r="B459" s="25" t="s">
        <v>993</v>
      </c>
      <c r="C459" s="25" t="s">
        <v>994</v>
      </c>
      <c r="D459" s="32" t="s">
        <v>27</v>
      </c>
      <c r="E459" s="25" t="s">
        <v>40</v>
      </c>
      <c r="F459" s="26" t="s">
        <v>555</v>
      </c>
      <c r="G459" s="31">
        <v>39.950000000000003</v>
      </c>
      <c r="H459" s="28">
        <v>18</v>
      </c>
      <c r="I459" s="25"/>
      <c r="J459" s="30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7.25">
      <c r="A460" s="25" t="s">
        <v>995</v>
      </c>
      <c r="B460" s="25" t="s">
        <v>993</v>
      </c>
      <c r="C460" s="25" t="s">
        <v>994</v>
      </c>
      <c r="D460" s="32" t="s">
        <v>996</v>
      </c>
      <c r="E460" s="25" t="s">
        <v>40</v>
      </c>
      <c r="F460" s="25" t="s">
        <v>25</v>
      </c>
      <c r="G460" s="31">
        <v>89.95</v>
      </c>
      <c r="H460" s="28">
        <v>110</v>
      </c>
      <c r="I460" s="26"/>
      <c r="J460" s="30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7.25">
      <c r="A461" s="25" t="s">
        <v>997</v>
      </c>
      <c r="B461" s="25" t="s">
        <v>993</v>
      </c>
      <c r="C461" s="25" t="s">
        <v>994</v>
      </c>
      <c r="D461" s="25" t="s">
        <v>450</v>
      </c>
      <c r="E461" s="25" t="s">
        <v>40</v>
      </c>
      <c r="F461" s="25" t="s">
        <v>555</v>
      </c>
      <c r="G461" s="31">
        <v>139.94999999999999</v>
      </c>
      <c r="H461" s="28">
        <v>100</v>
      </c>
      <c r="I461" s="26"/>
      <c r="J461" s="30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7.25">
      <c r="A462" s="25" t="s">
        <v>997</v>
      </c>
      <c r="B462" s="25" t="s">
        <v>993</v>
      </c>
      <c r="C462" s="25" t="s">
        <v>994</v>
      </c>
      <c r="D462" s="25" t="s">
        <v>46</v>
      </c>
      <c r="E462" s="25" t="s">
        <v>40</v>
      </c>
      <c r="F462" s="25" t="s">
        <v>118</v>
      </c>
      <c r="G462" s="31">
        <v>175</v>
      </c>
      <c r="H462" s="28">
        <v>315</v>
      </c>
      <c r="I462" s="37" t="str">
        <f>HYPERLINK("https://d3d574ud99awga.cloudfront.net/krueger/images/large/mi-1518-magnoliagrandiflora27brackenbrownbeauty27-5931-l.jpg","📸 Photo")</f>
        <v>📸 Photo</v>
      </c>
      <c r="J462" s="30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7.25">
      <c r="A463" s="25" t="s">
        <v>998</v>
      </c>
      <c r="B463" s="25" t="s">
        <v>993</v>
      </c>
      <c r="C463" s="25" t="s">
        <v>994</v>
      </c>
      <c r="D463" s="25" t="s">
        <v>999</v>
      </c>
      <c r="E463" s="25" t="s">
        <v>40</v>
      </c>
      <c r="F463" s="25" t="s">
        <v>107</v>
      </c>
      <c r="G463" s="31">
        <v>255</v>
      </c>
      <c r="H463" s="28">
        <v>54</v>
      </c>
      <c r="I463" s="26"/>
      <c r="J463" s="30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7.25">
      <c r="A464" s="25" t="s">
        <v>998</v>
      </c>
      <c r="B464" s="25" t="s">
        <v>993</v>
      </c>
      <c r="C464" s="25" t="s">
        <v>994</v>
      </c>
      <c r="D464" s="25" t="s">
        <v>1000</v>
      </c>
      <c r="E464" s="25" t="s">
        <v>40</v>
      </c>
      <c r="F464" s="25" t="s">
        <v>107</v>
      </c>
      <c r="G464" s="31">
        <v>265</v>
      </c>
      <c r="H464" s="28">
        <v>52</v>
      </c>
      <c r="I464" s="26"/>
      <c r="J464" s="30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7.25">
      <c r="A465" s="25" t="s">
        <v>1001</v>
      </c>
      <c r="B465" s="25" t="s">
        <v>1002</v>
      </c>
      <c r="C465" s="25" t="s">
        <v>1003</v>
      </c>
      <c r="D465" s="25" t="s">
        <v>941</v>
      </c>
      <c r="E465" s="25" t="s">
        <v>40</v>
      </c>
      <c r="F465" s="25" t="s">
        <v>25</v>
      </c>
      <c r="G465" s="31">
        <v>89.95</v>
      </c>
      <c r="H465" s="28">
        <v>54</v>
      </c>
      <c r="I465" s="33" t="s">
        <v>25</v>
      </c>
      <c r="J465" s="30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7.25">
      <c r="A466" s="25" t="s">
        <v>1004</v>
      </c>
      <c r="B466" s="25" t="s">
        <v>1005</v>
      </c>
      <c r="C466" s="25" t="s">
        <v>1006</v>
      </c>
      <c r="D466" s="25" t="s">
        <v>450</v>
      </c>
      <c r="E466" s="25" t="s">
        <v>40</v>
      </c>
      <c r="F466" s="25" t="s">
        <v>118</v>
      </c>
      <c r="G466" s="31">
        <v>245</v>
      </c>
      <c r="H466" s="28">
        <v>36</v>
      </c>
      <c r="I466" s="37" t="str">
        <f>HYPERLINK("https://d3d574ud99awga.cloudfront.net/krueger/images/large/mi-1522-magnoliagrandiflora27littlegem27-8380-l.jpg","📸 Photo")</f>
        <v>📸 Photo</v>
      </c>
      <c r="J466" s="30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7.25">
      <c r="A467" s="25" t="s">
        <v>1004</v>
      </c>
      <c r="B467" s="25" t="s">
        <v>1005</v>
      </c>
      <c r="C467" s="25" t="s">
        <v>1006</v>
      </c>
      <c r="D467" s="25" t="s">
        <v>450</v>
      </c>
      <c r="E467" s="25" t="s">
        <v>40</v>
      </c>
      <c r="F467" s="25" t="s">
        <v>1007</v>
      </c>
      <c r="G467" s="31">
        <v>245</v>
      </c>
      <c r="H467" s="28">
        <v>25</v>
      </c>
      <c r="I467" s="33"/>
      <c r="J467" s="30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7.25">
      <c r="A468" s="25" t="s">
        <v>1004</v>
      </c>
      <c r="B468" s="25" t="s">
        <v>1005</v>
      </c>
      <c r="C468" s="25" t="s">
        <v>1006</v>
      </c>
      <c r="D468" s="25" t="s">
        <v>1008</v>
      </c>
      <c r="E468" s="25" t="s">
        <v>40</v>
      </c>
      <c r="F468" s="25" t="s">
        <v>107</v>
      </c>
      <c r="G468" s="31">
        <v>385</v>
      </c>
      <c r="H468" s="28">
        <v>65</v>
      </c>
      <c r="I468" s="33"/>
      <c r="J468" s="30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7.25">
      <c r="A469" s="25" t="s">
        <v>1009</v>
      </c>
      <c r="B469" s="25" t="s">
        <v>1005</v>
      </c>
      <c r="C469" s="25" t="s">
        <v>1006</v>
      </c>
      <c r="D469" s="25" t="s">
        <v>1010</v>
      </c>
      <c r="E469" s="25" t="s">
        <v>40</v>
      </c>
      <c r="F469" s="26" t="s">
        <v>25</v>
      </c>
      <c r="G469" s="31">
        <v>495</v>
      </c>
      <c r="H469" s="28">
        <v>12</v>
      </c>
      <c r="I469" s="33"/>
      <c r="J469" s="30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7.25">
      <c r="A470" s="32" t="s">
        <v>1011</v>
      </c>
      <c r="B470" s="25" t="s">
        <v>1012</v>
      </c>
      <c r="C470" s="25" t="s">
        <v>1013</v>
      </c>
      <c r="D470" s="32" t="s">
        <v>1014</v>
      </c>
      <c r="E470" s="25" t="s">
        <v>40</v>
      </c>
      <c r="F470" s="26" t="s">
        <v>107</v>
      </c>
      <c r="G470" s="34">
        <v>215</v>
      </c>
      <c r="H470" s="36">
        <v>27</v>
      </c>
      <c r="I470" s="26"/>
      <c r="J470" s="30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7.25">
      <c r="A471" s="25" t="s">
        <v>1015</v>
      </c>
      <c r="B471" s="25" t="s">
        <v>1012</v>
      </c>
      <c r="C471" s="25" t="s">
        <v>1013</v>
      </c>
      <c r="D471" s="25" t="s">
        <v>1016</v>
      </c>
      <c r="E471" s="25" t="s">
        <v>40</v>
      </c>
      <c r="F471" s="26" t="s">
        <v>107</v>
      </c>
      <c r="G471" s="31">
        <v>245</v>
      </c>
      <c r="H471" s="28">
        <v>4</v>
      </c>
      <c r="I471" s="26"/>
      <c r="J471" s="30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7.25">
      <c r="A472" s="25" t="s">
        <v>1017</v>
      </c>
      <c r="B472" s="25" t="s">
        <v>1012</v>
      </c>
      <c r="C472" s="25" t="s">
        <v>1013</v>
      </c>
      <c r="D472" s="25" t="s">
        <v>186</v>
      </c>
      <c r="E472" s="25" t="s">
        <v>40</v>
      </c>
      <c r="F472" s="25" t="s">
        <v>107</v>
      </c>
      <c r="G472" s="31">
        <v>285</v>
      </c>
      <c r="H472" s="28">
        <v>12</v>
      </c>
      <c r="I472" s="26"/>
      <c r="J472" s="30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7.25">
      <c r="A473" s="25" t="s">
        <v>1018</v>
      </c>
      <c r="B473" s="25" t="s">
        <v>1019</v>
      </c>
      <c r="C473" s="25" t="s">
        <v>1020</v>
      </c>
      <c r="D473" s="25" t="s">
        <v>94</v>
      </c>
      <c r="E473" s="25" t="s">
        <v>40</v>
      </c>
      <c r="F473" s="26" t="s">
        <v>25</v>
      </c>
      <c r="G473" s="31">
        <v>155</v>
      </c>
      <c r="H473" s="28">
        <v>27</v>
      </c>
      <c r="I473" s="25"/>
      <c r="J473" s="30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7.25">
      <c r="A474" s="32" t="s">
        <v>1021</v>
      </c>
      <c r="B474" s="25" t="s">
        <v>1022</v>
      </c>
      <c r="C474" s="25" t="s">
        <v>1020</v>
      </c>
      <c r="D474" s="32" t="s">
        <v>139</v>
      </c>
      <c r="E474" s="32" t="s">
        <v>40</v>
      </c>
      <c r="F474" s="25"/>
      <c r="G474" s="34">
        <v>99.95</v>
      </c>
      <c r="H474" s="36">
        <v>67</v>
      </c>
      <c r="I474" s="26"/>
      <c r="J474" s="30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7.25">
      <c r="A475" s="25" t="s">
        <v>1023</v>
      </c>
      <c r="B475" s="25" t="s">
        <v>1022</v>
      </c>
      <c r="C475" s="25" t="s">
        <v>1020</v>
      </c>
      <c r="D475" s="25" t="s">
        <v>72</v>
      </c>
      <c r="E475" s="25" t="s">
        <v>40</v>
      </c>
      <c r="F475" s="25" t="s">
        <v>25</v>
      </c>
      <c r="G475" s="31">
        <v>99.95</v>
      </c>
      <c r="H475" s="28">
        <v>440</v>
      </c>
      <c r="I475" s="26"/>
      <c r="J475" s="30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7.25">
      <c r="A476" s="25" t="s">
        <v>1024</v>
      </c>
      <c r="B476" s="25" t="s">
        <v>1025</v>
      </c>
      <c r="C476" s="25" t="s">
        <v>1026</v>
      </c>
      <c r="D476" s="25" t="s">
        <v>1027</v>
      </c>
      <c r="E476" s="25" t="s">
        <v>40</v>
      </c>
      <c r="F476" s="25"/>
      <c r="G476" s="31">
        <v>135</v>
      </c>
      <c r="H476" s="28">
        <v>291</v>
      </c>
      <c r="I476" s="26" t="s">
        <v>25</v>
      </c>
      <c r="J476" s="30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7.25">
      <c r="A477" s="25" t="s">
        <v>1028</v>
      </c>
      <c r="B477" s="25" t="s">
        <v>1025</v>
      </c>
      <c r="C477" s="25" t="s">
        <v>1026</v>
      </c>
      <c r="D477" s="25" t="s">
        <v>82</v>
      </c>
      <c r="E477" s="25" t="s">
        <v>40</v>
      </c>
      <c r="F477" s="32" t="s">
        <v>1029</v>
      </c>
      <c r="G477" s="31">
        <v>165</v>
      </c>
      <c r="H477" s="28">
        <v>35</v>
      </c>
      <c r="I477" s="35" t="s">
        <v>47</v>
      </c>
      <c r="J477" s="30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7.25">
      <c r="A478" s="25" t="s">
        <v>1030</v>
      </c>
      <c r="B478" s="25" t="s">
        <v>1025</v>
      </c>
      <c r="C478" s="25" t="s">
        <v>1026</v>
      </c>
      <c r="D478" s="25" t="s">
        <v>51</v>
      </c>
      <c r="E478" s="25" t="s">
        <v>40</v>
      </c>
      <c r="F478" s="32" t="s">
        <v>1031</v>
      </c>
      <c r="G478" s="31">
        <v>170</v>
      </c>
      <c r="H478" s="28">
        <v>32</v>
      </c>
      <c r="I478" s="35" t="s">
        <v>47</v>
      </c>
      <c r="J478" s="30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7.25">
      <c r="A479" s="25" t="s">
        <v>1032</v>
      </c>
      <c r="B479" s="25" t="s">
        <v>1033</v>
      </c>
      <c r="C479" s="25" t="s">
        <v>1026</v>
      </c>
      <c r="D479" s="25" t="s">
        <v>1034</v>
      </c>
      <c r="E479" s="25" t="s">
        <v>40</v>
      </c>
      <c r="F479" s="25" t="s">
        <v>25</v>
      </c>
      <c r="G479" s="31">
        <v>189.95</v>
      </c>
      <c r="H479" s="28">
        <v>35</v>
      </c>
      <c r="I479" s="33" t="s">
        <v>25</v>
      </c>
      <c r="J479" s="30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7.25">
      <c r="A480" s="25" t="s">
        <v>1035</v>
      </c>
      <c r="B480" s="25" t="s">
        <v>1036</v>
      </c>
      <c r="C480" s="25" t="s">
        <v>1037</v>
      </c>
      <c r="D480" s="25" t="s">
        <v>554</v>
      </c>
      <c r="E480" s="25" t="s">
        <v>40</v>
      </c>
      <c r="F480" s="26" t="s">
        <v>555</v>
      </c>
      <c r="G480" s="31">
        <v>89.95</v>
      </c>
      <c r="H480" s="36">
        <v>99</v>
      </c>
      <c r="I480" s="26" t="s">
        <v>25</v>
      </c>
      <c r="J480" s="30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7.25">
      <c r="A481" s="25" t="s">
        <v>1038</v>
      </c>
      <c r="B481" s="25" t="s">
        <v>1039</v>
      </c>
      <c r="C481" s="25" t="s">
        <v>1040</v>
      </c>
      <c r="D481" s="25" t="s">
        <v>46</v>
      </c>
      <c r="E481" s="25" t="s">
        <v>40</v>
      </c>
      <c r="F481" s="26"/>
      <c r="G481" s="31">
        <v>160</v>
      </c>
      <c r="H481" s="28">
        <v>41</v>
      </c>
      <c r="I481" s="26" t="s">
        <v>25</v>
      </c>
      <c r="J481" s="30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7.25">
      <c r="A482" s="25" t="s">
        <v>1041</v>
      </c>
      <c r="B482" s="25" t="s">
        <v>1039</v>
      </c>
      <c r="C482" s="25" t="s">
        <v>1040</v>
      </c>
      <c r="D482" s="25" t="s">
        <v>51</v>
      </c>
      <c r="E482" s="25" t="s">
        <v>40</v>
      </c>
      <c r="F482" s="26" t="s">
        <v>25</v>
      </c>
      <c r="G482" s="31">
        <v>170</v>
      </c>
      <c r="H482" s="28">
        <v>31</v>
      </c>
      <c r="I482" s="26" t="s">
        <v>25</v>
      </c>
      <c r="J482" s="30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7.25">
      <c r="A483" s="25" t="s">
        <v>1042</v>
      </c>
      <c r="B483" s="25" t="s">
        <v>1043</v>
      </c>
      <c r="C483" s="25" t="s">
        <v>1040</v>
      </c>
      <c r="D483" s="25" t="s">
        <v>295</v>
      </c>
      <c r="E483" s="25" t="s">
        <v>40</v>
      </c>
      <c r="F483" s="25" t="s">
        <v>25</v>
      </c>
      <c r="G483" s="31">
        <v>159</v>
      </c>
      <c r="H483" s="28">
        <v>38</v>
      </c>
      <c r="I483" s="33" t="s">
        <v>25</v>
      </c>
      <c r="J483" s="30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7.25">
      <c r="A484" s="25" t="s">
        <v>1044</v>
      </c>
      <c r="B484" s="25" t="s">
        <v>1043</v>
      </c>
      <c r="C484" s="25" t="s">
        <v>1040</v>
      </c>
      <c r="D484" s="25" t="s">
        <v>77</v>
      </c>
      <c r="E484" s="25" t="s">
        <v>40</v>
      </c>
      <c r="F484" s="25" t="s">
        <v>25</v>
      </c>
      <c r="G484" s="31">
        <v>189.95</v>
      </c>
      <c r="H484" s="28">
        <v>59</v>
      </c>
      <c r="I484" s="26" t="s">
        <v>25</v>
      </c>
      <c r="J484" s="30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7.25">
      <c r="A485" s="25" t="s">
        <v>1045</v>
      </c>
      <c r="B485" s="25" t="s">
        <v>1046</v>
      </c>
      <c r="C485" s="25" t="s">
        <v>1047</v>
      </c>
      <c r="D485" s="25" t="s">
        <v>44</v>
      </c>
      <c r="E485" s="25" t="s">
        <v>268</v>
      </c>
      <c r="F485" s="26" t="s">
        <v>25</v>
      </c>
      <c r="G485" s="31">
        <v>8.9499999999999993</v>
      </c>
      <c r="H485" s="36" t="s">
        <v>1048</v>
      </c>
      <c r="I485" s="35" t="s">
        <v>47</v>
      </c>
      <c r="J485" s="30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7.25">
      <c r="A486" s="25" t="s">
        <v>1049</v>
      </c>
      <c r="B486" s="25" t="s">
        <v>1046</v>
      </c>
      <c r="C486" s="25" t="s">
        <v>1047</v>
      </c>
      <c r="D486" s="25" t="s">
        <v>267</v>
      </c>
      <c r="E486" s="25" t="s">
        <v>268</v>
      </c>
      <c r="F486" s="26" t="s">
        <v>25</v>
      </c>
      <c r="G486" s="31">
        <v>14.5</v>
      </c>
      <c r="H486" s="36" t="s">
        <v>1050</v>
      </c>
      <c r="I486" s="35" t="s">
        <v>47</v>
      </c>
      <c r="J486" s="30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7.25">
      <c r="A487" s="25" t="s">
        <v>1051</v>
      </c>
      <c r="B487" s="25" t="s">
        <v>1046</v>
      </c>
      <c r="C487" s="25" t="s">
        <v>1047</v>
      </c>
      <c r="D487" s="25" t="s">
        <v>24</v>
      </c>
      <c r="E487" s="25" t="s">
        <v>268</v>
      </c>
      <c r="F487" s="26" t="s">
        <v>25</v>
      </c>
      <c r="G487" s="31">
        <v>19.25</v>
      </c>
      <c r="H487" s="36">
        <v>820</v>
      </c>
      <c r="I487" s="26"/>
      <c r="J487" s="30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7.25">
      <c r="A488" s="25" t="s">
        <v>1052</v>
      </c>
      <c r="B488" s="25" t="s">
        <v>1046</v>
      </c>
      <c r="C488" s="25" t="s">
        <v>1047</v>
      </c>
      <c r="D488" s="25" t="s">
        <v>30</v>
      </c>
      <c r="E488" s="25" t="s">
        <v>268</v>
      </c>
      <c r="F488" s="26" t="s">
        <v>25</v>
      </c>
      <c r="G488" s="31">
        <v>28.95</v>
      </c>
      <c r="H488" s="36" t="s">
        <v>1053</v>
      </c>
      <c r="I488" s="35" t="s">
        <v>47</v>
      </c>
      <c r="J488" s="30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7.25">
      <c r="A489" s="25" t="s">
        <v>1054</v>
      </c>
      <c r="B489" s="25" t="s">
        <v>1055</v>
      </c>
      <c r="C489" s="25" t="s">
        <v>1056</v>
      </c>
      <c r="D489" s="25" t="s">
        <v>806</v>
      </c>
      <c r="E489" s="25" t="s">
        <v>40</v>
      </c>
      <c r="F489" s="26" t="s">
        <v>25</v>
      </c>
      <c r="G489" s="31">
        <v>160</v>
      </c>
      <c r="H489" s="28">
        <v>48</v>
      </c>
      <c r="I489" s="35" t="s">
        <v>47</v>
      </c>
      <c r="J489" s="30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7.25">
      <c r="A490" s="25" t="s">
        <v>1057</v>
      </c>
      <c r="B490" s="25" t="s">
        <v>1058</v>
      </c>
      <c r="C490" s="25" t="s">
        <v>1059</v>
      </c>
      <c r="D490" s="25" t="s">
        <v>82</v>
      </c>
      <c r="E490" s="25" t="s">
        <v>40</v>
      </c>
      <c r="F490" s="45" t="s">
        <v>1060</v>
      </c>
      <c r="G490" s="31">
        <v>165</v>
      </c>
      <c r="H490" s="28">
        <v>35</v>
      </c>
      <c r="I490" s="26" t="s">
        <v>25</v>
      </c>
      <c r="J490" s="30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7.25">
      <c r="A491" s="25" t="s">
        <v>1061</v>
      </c>
      <c r="B491" s="25" t="s">
        <v>1058</v>
      </c>
      <c r="C491" s="25" t="s">
        <v>1059</v>
      </c>
      <c r="D491" s="25" t="s">
        <v>51</v>
      </c>
      <c r="E491" s="25" t="s">
        <v>40</v>
      </c>
      <c r="F491" s="45" t="s">
        <v>1060</v>
      </c>
      <c r="G491" s="31">
        <v>170</v>
      </c>
      <c r="H491" s="28">
        <v>45</v>
      </c>
      <c r="I491" s="26" t="s">
        <v>25</v>
      </c>
      <c r="J491" s="30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7.25">
      <c r="A492" s="25" t="s">
        <v>1062</v>
      </c>
      <c r="B492" s="25" t="s">
        <v>1063</v>
      </c>
      <c r="C492" s="25" t="s">
        <v>1064</v>
      </c>
      <c r="D492" s="25" t="s">
        <v>39</v>
      </c>
      <c r="E492" s="25" t="s">
        <v>40</v>
      </c>
      <c r="F492" s="26" t="s">
        <v>25</v>
      </c>
      <c r="G492" s="31">
        <v>145</v>
      </c>
      <c r="H492" s="28">
        <v>200</v>
      </c>
      <c r="I492" s="25" t="s">
        <v>25</v>
      </c>
      <c r="J492" s="30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7.25">
      <c r="A493" s="25" t="s">
        <v>1065</v>
      </c>
      <c r="B493" s="25" t="s">
        <v>1066</v>
      </c>
      <c r="C493" s="25" t="s">
        <v>1067</v>
      </c>
      <c r="D493" s="25" t="s">
        <v>82</v>
      </c>
      <c r="E493" s="25" t="s">
        <v>40</v>
      </c>
      <c r="F493" s="26" t="s">
        <v>25</v>
      </c>
      <c r="G493" s="31">
        <v>165</v>
      </c>
      <c r="H493" s="28">
        <v>8</v>
      </c>
      <c r="I493" s="25" t="s">
        <v>25</v>
      </c>
      <c r="J493" s="30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7.25">
      <c r="A494" s="25" t="s">
        <v>1068</v>
      </c>
      <c r="B494" s="25" t="s">
        <v>1066</v>
      </c>
      <c r="C494" s="25" t="s">
        <v>1067</v>
      </c>
      <c r="D494" s="25" t="s">
        <v>51</v>
      </c>
      <c r="E494" s="25" t="s">
        <v>40</v>
      </c>
      <c r="F494" s="26" t="s">
        <v>25</v>
      </c>
      <c r="G494" s="31">
        <v>170</v>
      </c>
      <c r="H494" s="28">
        <v>36</v>
      </c>
      <c r="I494" s="26" t="s">
        <v>25</v>
      </c>
      <c r="J494" s="30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7.25">
      <c r="A495" s="25" t="s">
        <v>1069</v>
      </c>
      <c r="B495" s="25" t="s">
        <v>1070</v>
      </c>
      <c r="C495" s="25" t="s">
        <v>1071</v>
      </c>
      <c r="D495" s="25" t="s">
        <v>94</v>
      </c>
      <c r="E495" s="25" t="s">
        <v>40</v>
      </c>
      <c r="F495" s="26" t="s">
        <v>107</v>
      </c>
      <c r="G495" s="31">
        <v>155</v>
      </c>
      <c r="H495" s="28">
        <v>59</v>
      </c>
      <c r="I495" s="25" t="s">
        <v>25</v>
      </c>
      <c r="J495" s="30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7.25">
      <c r="A496" s="25" t="s">
        <v>1072</v>
      </c>
      <c r="B496" s="25" t="s">
        <v>1070</v>
      </c>
      <c r="C496" s="25" t="s">
        <v>1071</v>
      </c>
      <c r="D496" s="25" t="s">
        <v>82</v>
      </c>
      <c r="E496" s="25" t="s">
        <v>40</v>
      </c>
      <c r="F496" s="25" t="s">
        <v>25</v>
      </c>
      <c r="G496" s="31">
        <v>165</v>
      </c>
      <c r="H496" s="28">
        <v>228</v>
      </c>
      <c r="I496" s="25" t="s">
        <v>25</v>
      </c>
      <c r="J496" s="30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7.25">
      <c r="A497" s="25" t="s">
        <v>1073</v>
      </c>
      <c r="B497" s="25" t="s">
        <v>1074</v>
      </c>
      <c r="C497" s="25" t="s">
        <v>1075</v>
      </c>
      <c r="D497" s="25" t="s">
        <v>39</v>
      </c>
      <c r="E497" s="25" t="s">
        <v>40</v>
      </c>
      <c r="F497" s="25" t="s">
        <v>25</v>
      </c>
      <c r="G497" s="31">
        <v>145</v>
      </c>
      <c r="H497" s="28">
        <v>320</v>
      </c>
      <c r="I497" s="26" t="s">
        <v>25</v>
      </c>
      <c r="J497" s="30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7.25">
      <c r="A498" s="25" t="s">
        <v>1073</v>
      </c>
      <c r="B498" s="25" t="s">
        <v>1074</v>
      </c>
      <c r="C498" s="25" t="s">
        <v>1075</v>
      </c>
      <c r="D498" s="25" t="s">
        <v>148</v>
      </c>
      <c r="E498" s="25" t="s">
        <v>40</v>
      </c>
      <c r="F498" s="26"/>
      <c r="G498" s="31">
        <v>145</v>
      </c>
      <c r="H498" s="28">
        <v>71</v>
      </c>
      <c r="I498" s="33" t="s">
        <v>25</v>
      </c>
      <c r="J498" s="30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7.25">
      <c r="A499" s="25" t="s">
        <v>1076</v>
      </c>
      <c r="B499" s="25" t="s">
        <v>1074</v>
      </c>
      <c r="C499" s="25" t="s">
        <v>1075</v>
      </c>
      <c r="D499" s="25" t="s">
        <v>51</v>
      </c>
      <c r="E499" s="25" t="s">
        <v>40</v>
      </c>
      <c r="F499" s="26" t="s">
        <v>25</v>
      </c>
      <c r="G499" s="31">
        <v>170</v>
      </c>
      <c r="H499" s="28">
        <v>18</v>
      </c>
      <c r="I499" s="26" t="s">
        <v>25</v>
      </c>
      <c r="J499" s="30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7.25">
      <c r="A500" s="25" t="s">
        <v>1077</v>
      </c>
      <c r="B500" s="25" t="s">
        <v>1078</v>
      </c>
      <c r="C500" s="25" t="s">
        <v>1079</v>
      </c>
      <c r="D500" s="25" t="s">
        <v>82</v>
      </c>
      <c r="E500" s="25" t="s">
        <v>40</v>
      </c>
      <c r="F500" s="26" t="s">
        <v>25</v>
      </c>
      <c r="G500" s="31">
        <v>165</v>
      </c>
      <c r="H500" s="28">
        <v>18</v>
      </c>
      <c r="I500" s="25" t="s">
        <v>25</v>
      </c>
      <c r="J500" s="30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7.25">
      <c r="A501" s="25" t="s">
        <v>1080</v>
      </c>
      <c r="B501" s="25" t="s">
        <v>1078</v>
      </c>
      <c r="C501" s="25" t="s">
        <v>1079</v>
      </c>
      <c r="D501" s="25" t="s">
        <v>51</v>
      </c>
      <c r="E501" s="25" t="s">
        <v>40</v>
      </c>
      <c r="F501" s="26" t="s">
        <v>25</v>
      </c>
      <c r="G501" s="31">
        <v>170</v>
      </c>
      <c r="H501" s="28">
        <v>80</v>
      </c>
      <c r="I501" s="25" t="s">
        <v>25</v>
      </c>
      <c r="J501" s="30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7.25">
      <c r="A502" s="25" t="s">
        <v>1081</v>
      </c>
      <c r="B502" s="25" t="s">
        <v>1082</v>
      </c>
      <c r="C502" s="25" t="s">
        <v>1083</v>
      </c>
      <c r="D502" s="25" t="s">
        <v>51</v>
      </c>
      <c r="E502" s="25" t="s">
        <v>40</v>
      </c>
      <c r="F502" s="26" t="s">
        <v>25</v>
      </c>
      <c r="G502" s="31">
        <v>170</v>
      </c>
      <c r="H502" s="28">
        <v>80</v>
      </c>
      <c r="I502" s="33" t="s">
        <v>25</v>
      </c>
      <c r="J502" s="30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7.25">
      <c r="A503" s="25" t="s">
        <v>1084</v>
      </c>
      <c r="B503" s="25" t="s">
        <v>1085</v>
      </c>
      <c r="C503" s="25" t="s">
        <v>1086</v>
      </c>
      <c r="D503" s="25" t="s">
        <v>51</v>
      </c>
      <c r="E503" s="25" t="s">
        <v>40</v>
      </c>
      <c r="F503" s="26" t="s">
        <v>25</v>
      </c>
      <c r="G503" s="31">
        <v>170</v>
      </c>
      <c r="H503" s="28">
        <v>2</v>
      </c>
      <c r="I503" s="33" t="s">
        <v>25</v>
      </c>
      <c r="J503" s="30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7.25">
      <c r="A504" s="25" t="s">
        <v>1087</v>
      </c>
      <c r="B504" s="25" t="s">
        <v>1088</v>
      </c>
      <c r="C504" s="25" t="s">
        <v>1089</v>
      </c>
      <c r="D504" s="25" t="s">
        <v>295</v>
      </c>
      <c r="E504" s="25" t="s">
        <v>40</v>
      </c>
      <c r="F504" s="26" t="s">
        <v>25</v>
      </c>
      <c r="G504" s="31">
        <v>155</v>
      </c>
      <c r="H504" s="28">
        <v>106</v>
      </c>
      <c r="I504" s="33" t="s">
        <v>25</v>
      </c>
      <c r="J504" s="30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7.25">
      <c r="A505" s="25" t="s">
        <v>1090</v>
      </c>
      <c r="B505" s="25" t="s">
        <v>1088</v>
      </c>
      <c r="C505" s="25" t="s">
        <v>1089</v>
      </c>
      <c r="D505" s="25" t="s">
        <v>51</v>
      </c>
      <c r="E505" s="25" t="s">
        <v>40</v>
      </c>
      <c r="F505" s="26" t="s">
        <v>25</v>
      </c>
      <c r="G505" s="31">
        <v>170</v>
      </c>
      <c r="H505" s="28">
        <v>14</v>
      </c>
      <c r="I505" s="33" t="s">
        <v>25</v>
      </c>
      <c r="J505" s="30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7.25">
      <c r="A506" s="25" t="s">
        <v>1091</v>
      </c>
      <c r="B506" s="25" t="s">
        <v>1092</v>
      </c>
      <c r="C506" s="25" t="s">
        <v>1093</v>
      </c>
      <c r="D506" s="25" t="s">
        <v>82</v>
      </c>
      <c r="E506" s="25" t="s">
        <v>40</v>
      </c>
      <c r="F506" s="26" t="s">
        <v>25</v>
      </c>
      <c r="G506" s="31">
        <v>165</v>
      </c>
      <c r="H506" s="28">
        <v>2</v>
      </c>
      <c r="I506" s="33" t="s">
        <v>25</v>
      </c>
      <c r="J506" s="30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7.25">
      <c r="A507" s="25" t="s">
        <v>1094</v>
      </c>
      <c r="B507" s="25" t="s">
        <v>1095</v>
      </c>
      <c r="C507" s="25" t="s">
        <v>1096</v>
      </c>
      <c r="D507" s="25" t="s">
        <v>298</v>
      </c>
      <c r="E507" s="25" t="s">
        <v>40</v>
      </c>
      <c r="F507" s="26"/>
      <c r="G507" s="31">
        <v>155</v>
      </c>
      <c r="H507" s="28">
        <v>11</v>
      </c>
      <c r="I507" s="26" t="s">
        <v>25</v>
      </c>
      <c r="J507" s="30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7.25">
      <c r="A508" s="25" t="s">
        <v>1097</v>
      </c>
      <c r="B508" s="25" t="s">
        <v>1095</v>
      </c>
      <c r="C508" s="25" t="s">
        <v>1096</v>
      </c>
      <c r="D508" s="25" t="s">
        <v>99</v>
      </c>
      <c r="E508" s="25" t="s">
        <v>40</v>
      </c>
      <c r="F508" s="25" t="s">
        <v>25</v>
      </c>
      <c r="G508" s="31">
        <v>160</v>
      </c>
      <c r="H508" s="28">
        <v>18</v>
      </c>
      <c r="I508" s="33" t="s">
        <v>25</v>
      </c>
      <c r="J508" s="30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7.25">
      <c r="A509" s="25" t="s">
        <v>1098</v>
      </c>
      <c r="B509" s="25" t="s">
        <v>1099</v>
      </c>
      <c r="C509" s="25" t="s">
        <v>1100</v>
      </c>
      <c r="D509" s="25" t="s">
        <v>82</v>
      </c>
      <c r="E509" s="25" t="s">
        <v>40</v>
      </c>
      <c r="F509" s="25" t="s">
        <v>25</v>
      </c>
      <c r="G509" s="31">
        <v>165</v>
      </c>
      <c r="H509" s="28">
        <v>8</v>
      </c>
      <c r="I509" s="26" t="s">
        <v>25</v>
      </c>
      <c r="J509" s="30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7.25">
      <c r="A510" s="25" t="s">
        <v>1101</v>
      </c>
      <c r="B510" s="25" t="s">
        <v>1102</v>
      </c>
      <c r="C510" s="25" t="s">
        <v>1103</v>
      </c>
      <c r="D510" s="25" t="s">
        <v>148</v>
      </c>
      <c r="E510" s="25" t="s">
        <v>40</v>
      </c>
      <c r="F510" s="25" t="s">
        <v>25</v>
      </c>
      <c r="G510" s="31">
        <v>125</v>
      </c>
      <c r="H510" s="28">
        <v>150</v>
      </c>
      <c r="I510" s="26" t="s">
        <v>25</v>
      </c>
      <c r="J510" s="30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7.25">
      <c r="A511" s="25" t="s">
        <v>1104</v>
      </c>
      <c r="B511" s="25" t="s">
        <v>1102</v>
      </c>
      <c r="C511" s="25" t="s">
        <v>1103</v>
      </c>
      <c r="D511" s="25" t="s">
        <v>39</v>
      </c>
      <c r="E511" s="25" t="s">
        <v>40</v>
      </c>
      <c r="F511" s="26" t="s">
        <v>25</v>
      </c>
      <c r="G511" s="31">
        <v>145</v>
      </c>
      <c r="H511" s="28">
        <v>128</v>
      </c>
      <c r="I511" s="26" t="s">
        <v>25</v>
      </c>
      <c r="J511" s="30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7.25">
      <c r="A512" s="25" t="s">
        <v>1105</v>
      </c>
      <c r="B512" s="25" t="s">
        <v>1102</v>
      </c>
      <c r="C512" s="25" t="s">
        <v>1103</v>
      </c>
      <c r="D512" s="25" t="s">
        <v>99</v>
      </c>
      <c r="E512" s="25" t="s">
        <v>40</v>
      </c>
      <c r="F512" s="25" t="s">
        <v>25</v>
      </c>
      <c r="G512" s="31">
        <v>160</v>
      </c>
      <c r="H512" s="28">
        <v>10</v>
      </c>
      <c r="I512" s="33" t="s">
        <v>25</v>
      </c>
      <c r="J512" s="30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7.25">
      <c r="A513" s="25" t="s">
        <v>1106</v>
      </c>
      <c r="B513" s="25" t="s">
        <v>1102</v>
      </c>
      <c r="C513" s="25" t="s">
        <v>1103</v>
      </c>
      <c r="D513" s="25" t="s">
        <v>82</v>
      </c>
      <c r="E513" s="25" t="s">
        <v>40</v>
      </c>
      <c r="F513" s="26" t="s">
        <v>25</v>
      </c>
      <c r="G513" s="31">
        <v>165</v>
      </c>
      <c r="H513" s="28">
        <v>60</v>
      </c>
      <c r="I513" s="26" t="s">
        <v>25</v>
      </c>
      <c r="J513" s="30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7.25">
      <c r="A514" s="25" t="s">
        <v>1107</v>
      </c>
      <c r="B514" s="25" t="s">
        <v>1108</v>
      </c>
      <c r="C514" s="25" t="s">
        <v>1109</v>
      </c>
      <c r="D514" s="25" t="s">
        <v>39</v>
      </c>
      <c r="E514" s="25" t="s">
        <v>40</v>
      </c>
      <c r="F514" s="25" t="s">
        <v>25</v>
      </c>
      <c r="G514" s="31">
        <v>129.94999999999999</v>
      </c>
      <c r="H514" s="28">
        <v>120</v>
      </c>
      <c r="I514" s="33" t="s">
        <v>25</v>
      </c>
      <c r="J514" s="30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7.25">
      <c r="A515" s="25" t="s">
        <v>1107</v>
      </c>
      <c r="B515" s="25" t="s">
        <v>1108</v>
      </c>
      <c r="C515" s="25" t="s">
        <v>1109</v>
      </c>
      <c r="D515" s="25" t="s">
        <v>39</v>
      </c>
      <c r="E515" s="25" t="s">
        <v>40</v>
      </c>
      <c r="F515" s="25" t="s">
        <v>107</v>
      </c>
      <c r="G515" s="31">
        <v>135</v>
      </c>
      <c r="H515" s="28">
        <v>208</v>
      </c>
      <c r="I515" s="26" t="s">
        <v>25</v>
      </c>
      <c r="J515" s="30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7.25">
      <c r="A516" s="25" t="s">
        <v>1110</v>
      </c>
      <c r="B516" s="25" t="s">
        <v>1111</v>
      </c>
      <c r="C516" s="25" t="s">
        <v>1112</v>
      </c>
      <c r="D516" s="25" t="s">
        <v>148</v>
      </c>
      <c r="E516" s="25" t="s">
        <v>40</v>
      </c>
      <c r="F516" s="25" t="s">
        <v>107</v>
      </c>
      <c r="G516" s="31">
        <v>125</v>
      </c>
      <c r="H516" s="28">
        <v>31</v>
      </c>
      <c r="I516" s="26" t="s">
        <v>25</v>
      </c>
      <c r="J516" s="30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7.25">
      <c r="A517" s="32" t="s">
        <v>1113</v>
      </c>
      <c r="B517" s="32" t="s">
        <v>1114</v>
      </c>
      <c r="C517" s="32" t="s">
        <v>1115</v>
      </c>
      <c r="D517" s="32" t="s">
        <v>267</v>
      </c>
      <c r="E517" s="32" t="s">
        <v>40</v>
      </c>
      <c r="F517" s="28"/>
      <c r="G517" s="34">
        <v>26.95</v>
      </c>
      <c r="H517" s="36">
        <v>160</v>
      </c>
      <c r="I517" s="26"/>
      <c r="J517" s="30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7.25">
      <c r="A518" s="32" t="s">
        <v>1116</v>
      </c>
      <c r="B518" s="32" t="s">
        <v>1114</v>
      </c>
      <c r="C518" s="32" t="s">
        <v>1115</v>
      </c>
      <c r="D518" s="32" t="s">
        <v>30</v>
      </c>
      <c r="E518" s="32" t="s">
        <v>40</v>
      </c>
      <c r="F518" s="28"/>
      <c r="G518" s="34">
        <v>39.950000000000003</v>
      </c>
      <c r="H518" s="36">
        <v>364</v>
      </c>
      <c r="I518" s="26"/>
      <c r="J518" s="30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7.25">
      <c r="A519" s="25" t="s">
        <v>1117</v>
      </c>
      <c r="B519" s="25" t="s">
        <v>1118</v>
      </c>
      <c r="C519" s="25" t="s">
        <v>1119</v>
      </c>
      <c r="D519" s="25" t="s">
        <v>82</v>
      </c>
      <c r="E519" s="25" t="s">
        <v>40</v>
      </c>
      <c r="F519" s="28" t="s">
        <v>1120</v>
      </c>
      <c r="G519" s="31">
        <v>165</v>
      </c>
      <c r="H519" s="28">
        <v>100</v>
      </c>
      <c r="I519" s="26" t="s">
        <v>25</v>
      </c>
      <c r="J519" s="30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7.25">
      <c r="A520" s="25" t="s">
        <v>1121</v>
      </c>
      <c r="B520" s="25" t="s">
        <v>1118</v>
      </c>
      <c r="C520" s="25" t="s">
        <v>1119</v>
      </c>
      <c r="D520" s="25" t="s">
        <v>51</v>
      </c>
      <c r="E520" s="25" t="s">
        <v>40</v>
      </c>
      <c r="F520" s="28" t="s">
        <v>1120</v>
      </c>
      <c r="G520" s="31">
        <v>170</v>
      </c>
      <c r="H520" s="28">
        <v>50</v>
      </c>
      <c r="I520" s="26" t="s">
        <v>25</v>
      </c>
      <c r="J520" s="30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7.25">
      <c r="A521" s="25" t="s">
        <v>1122</v>
      </c>
      <c r="B521" s="25" t="s">
        <v>1123</v>
      </c>
      <c r="C521" s="25" t="s">
        <v>1124</v>
      </c>
      <c r="D521" s="25" t="s">
        <v>51</v>
      </c>
      <c r="E521" s="25" t="s">
        <v>40</v>
      </c>
      <c r="F521" s="28" t="s">
        <v>1120</v>
      </c>
      <c r="G521" s="31">
        <v>170</v>
      </c>
      <c r="H521" s="28">
        <v>89</v>
      </c>
      <c r="I521" s="26" t="s">
        <v>25</v>
      </c>
      <c r="J521" s="30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7.25">
      <c r="A522" s="25" t="s">
        <v>1125</v>
      </c>
      <c r="B522" s="25" t="s">
        <v>1126</v>
      </c>
      <c r="C522" s="25" t="s">
        <v>1127</v>
      </c>
      <c r="D522" s="25" t="s">
        <v>82</v>
      </c>
      <c r="E522" s="25" t="s">
        <v>40</v>
      </c>
      <c r="F522" s="28" t="s">
        <v>1120</v>
      </c>
      <c r="G522" s="31">
        <v>165</v>
      </c>
      <c r="H522" s="28">
        <v>82</v>
      </c>
      <c r="I522" s="26" t="s">
        <v>25</v>
      </c>
      <c r="J522" s="30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7.25">
      <c r="A523" s="25" t="s">
        <v>1128</v>
      </c>
      <c r="B523" s="25" t="s">
        <v>1126</v>
      </c>
      <c r="C523" s="25" t="s">
        <v>1127</v>
      </c>
      <c r="D523" s="25" t="s">
        <v>51</v>
      </c>
      <c r="E523" s="25" t="s">
        <v>40</v>
      </c>
      <c r="F523" s="45" t="s">
        <v>1120</v>
      </c>
      <c r="G523" s="31">
        <v>170</v>
      </c>
      <c r="H523" s="28">
        <v>31</v>
      </c>
      <c r="I523" s="26" t="s">
        <v>25</v>
      </c>
      <c r="J523" s="30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7.25">
      <c r="A524" s="25" t="s">
        <v>1129</v>
      </c>
      <c r="B524" s="25" t="s">
        <v>1130</v>
      </c>
      <c r="C524" s="25" t="s">
        <v>1131</v>
      </c>
      <c r="D524" s="25" t="s">
        <v>82</v>
      </c>
      <c r="E524" s="25" t="s">
        <v>40</v>
      </c>
      <c r="F524" s="26" t="s">
        <v>25</v>
      </c>
      <c r="G524" s="31">
        <v>165</v>
      </c>
      <c r="H524" s="28">
        <v>25</v>
      </c>
      <c r="I524" s="26" t="s">
        <v>25</v>
      </c>
      <c r="J524" s="30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7.25">
      <c r="A525" s="25" t="s">
        <v>1132</v>
      </c>
      <c r="B525" s="25" t="s">
        <v>1130</v>
      </c>
      <c r="C525" s="25" t="s">
        <v>1131</v>
      </c>
      <c r="D525" s="25" t="s">
        <v>51</v>
      </c>
      <c r="E525" s="25" t="s">
        <v>40</v>
      </c>
      <c r="F525" s="25" t="s">
        <v>25</v>
      </c>
      <c r="G525" s="31">
        <v>170</v>
      </c>
      <c r="H525" s="28">
        <v>8</v>
      </c>
      <c r="I525" s="26" t="s">
        <v>25</v>
      </c>
      <c r="J525" s="30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7.25">
      <c r="A526" s="25" t="s">
        <v>1133</v>
      </c>
      <c r="B526" s="25" t="s">
        <v>1134</v>
      </c>
      <c r="C526" s="25" t="s">
        <v>1135</v>
      </c>
      <c r="D526" s="25" t="s">
        <v>51</v>
      </c>
      <c r="E526" s="25" t="s">
        <v>40</v>
      </c>
      <c r="F526" s="26" t="s">
        <v>25</v>
      </c>
      <c r="G526" s="31">
        <v>170</v>
      </c>
      <c r="H526" s="28">
        <v>45</v>
      </c>
      <c r="I526" s="37" t="str">
        <f>HYPERLINK("https://d3d574ud99awga.cloudfront.net/krueger/images/large/MALEMERALDSPIRE6Q-malus-x-adstringens-jefgreen-112617-l.jpeg","📸 Photo")</f>
        <v>📸 Photo</v>
      </c>
      <c r="J526" s="30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7.25">
      <c r="A527" s="25" t="s">
        <v>1136</v>
      </c>
      <c r="B527" s="25" t="s">
        <v>1137</v>
      </c>
      <c r="C527" s="25" t="s">
        <v>1138</v>
      </c>
      <c r="D527" s="25" t="s">
        <v>44</v>
      </c>
      <c r="E527" s="25" t="s">
        <v>379</v>
      </c>
      <c r="F527" s="25" t="s">
        <v>25</v>
      </c>
      <c r="G527" s="31">
        <v>9.9499999999999993</v>
      </c>
      <c r="H527" s="28">
        <v>180</v>
      </c>
      <c r="I527" s="26" t="s">
        <v>25</v>
      </c>
      <c r="J527" s="30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7.25">
      <c r="A528" s="25" t="s">
        <v>1139</v>
      </c>
      <c r="B528" s="25" t="s">
        <v>1140</v>
      </c>
      <c r="C528" s="25" t="s">
        <v>1141</v>
      </c>
      <c r="D528" s="25" t="s">
        <v>44</v>
      </c>
      <c r="E528" s="25" t="s">
        <v>268</v>
      </c>
      <c r="F528" s="25" t="s">
        <v>25</v>
      </c>
      <c r="G528" s="31">
        <v>9.9499999999999993</v>
      </c>
      <c r="H528" s="28">
        <v>17</v>
      </c>
      <c r="I528" s="26" t="s">
        <v>25</v>
      </c>
      <c r="J528" s="30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7.25">
      <c r="A529" s="25" t="s">
        <v>1142</v>
      </c>
      <c r="B529" s="25" t="s">
        <v>1143</v>
      </c>
      <c r="C529" s="25" t="s">
        <v>1144</v>
      </c>
      <c r="D529" s="25" t="s">
        <v>44</v>
      </c>
      <c r="E529" s="25" t="s">
        <v>268</v>
      </c>
      <c r="F529" s="25" t="s">
        <v>25</v>
      </c>
      <c r="G529" s="31">
        <v>5.95</v>
      </c>
      <c r="H529" s="28">
        <v>550</v>
      </c>
      <c r="I529" s="37" t="s">
        <v>47</v>
      </c>
      <c r="J529" s="30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7.25">
      <c r="A530" s="25" t="s">
        <v>1145</v>
      </c>
      <c r="B530" s="25" t="s">
        <v>1143</v>
      </c>
      <c r="C530" s="25" t="s">
        <v>1144</v>
      </c>
      <c r="D530" s="25" t="s">
        <v>24</v>
      </c>
      <c r="E530" s="25" t="s">
        <v>268</v>
      </c>
      <c r="F530" s="26" t="s">
        <v>25</v>
      </c>
      <c r="G530" s="31">
        <v>9.9499999999999993</v>
      </c>
      <c r="H530" s="28">
        <v>205</v>
      </c>
      <c r="I530" s="26"/>
      <c r="J530" s="30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7.25">
      <c r="A531" s="25" t="s">
        <v>1146</v>
      </c>
      <c r="B531" s="25" t="s">
        <v>1143</v>
      </c>
      <c r="C531" s="25" t="s">
        <v>1144</v>
      </c>
      <c r="D531" s="25" t="s">
        <v>30</v>
      </c>
      <c r="E531" s="25" t="s">
        <v>268</v>
      </c>
      <c r="F531" s="25" t="s">
        <v>25</v>
      </c>
      <c r="G531" s="31">
        <v>19.95</v>
      </c>
      <c r="H531" s="28">
        <v>672</v>
      </c>
      <c r="I531" s="37" t="str">
        <f>HYPERLINK("https://d3d574ud99awga.cloudfront.net/krueger/images/large/NANDOMGULFSTREAM5G-nandina-domestica-gulf-stream-030406-l.jpeg","📸 Photo")</f>
        <v>📸 Photo</v>
      </c>
      <c r="J531" s="30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7.25">
      <c r="A532" s="25" t="s">
        <v>1147</v>
      </c>
      <c r="B532" s="25" t="s">
        <v>1148</v>
      </c>
      <c r="C532" s="25" t="s">
        <v>1149</v>
      </c>
      <c r="D532" s="25" t="s">
        <v>148</v>
      </c>
      <c r="E532" s="25" t="s">
        <v>40</v>
      </c>
      <c r="F532" s="26"/>
      <c r="G532" s="31">
        <v>145</v>
      </c>
      <c r="H532" s="28">
        <v>197</v>
      </c>
      <c r="I532" s="26" t="s">
        <v>25</v>
      </c>
      <c r="J532" s="30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7.25">
      <c r="A533" s="25" t="s">
        <v>1147</v>
      </c>
      <c r="B533" s="25" t="s">
        <v>1148</v>
      </c>
      <c r="C533" s="25" t="s">
        <v>1149</v>
      </c>
      <c r="D533" s="25" t="s">
        <v>39</v>
      </c>
      <c r="E533" s="25" t="s">
        <v>40</v>
      </c>
      <c r="F533" s="26" t="s">
        <v>25</v>
      </c>
      <c r="G533" s="31">
        <v>145</v>
      </c>
      <c r="H533" s="28">
        <v>50</v>
      </c>
      <c r="I533" s="26" t="s">
        <v>25</v>
      </c>
      <c r="J533" s="30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7.25">
      <c r="A534" s="25" t="s">
        <v>1150</v>
      </c>
      <c r="B534" s="25" t="s">
        <v>1148</v>
      </c>
      <c r="C534" s="25" t="s">
        <v>1149</v>
      </c>
      <c r="D534" s="25" t="s">
        <v>99</v>
      </c>
      <c r="E534" s="25" t="s">
        <v>40</v>
      </c>
      <c r="F534" s="26" t="s">
        <v>118</v>
      </c>
      <c r="G534" s="31">
        <v>160</v>
      </c>
      <c r="H534" s="28">
        <v>35</v>
      </c>
      <c r="I534" s="26" t="s">
        <v>25</v>
      </c>
      <c r="J534" s="30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7.25">
      <c r="A535" s="25" t="s">
        <v>1151</v>
      </c>
      <c r="B535" s="25" t="s">
        <v>1152</v>
      </c>
      <c r="C535" s="25" t="s">
        <v>1153</v>
      </c>
      <c r="D535" s="25" t="s">
        <v>46</v>
      </c>
      <c r="E535" s="25" t="s">
        <v>40</v>
      </c>
      <c r="F535" s="26"/>
      <c r="G535" s="31">
        <v>160</v>
      </c>
      <c r="H535" s="28">
        <v>41</v>
      </c>
      <c r="I535" s="26" t="s">
        <v>25</v>
      </c>
      <c r="J535" s="30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7.25">
      <c r="A536" s="25" t="s">
        <v>1154</v>
      </c>
      <c r="B536" s="25" t="s">
        <v>1152</v>
      </c>
      <c r="C536" s="25" t="s">
        <v>1153</v>
      </c>
      <c r="D536" s="25" t="s">
        <v>82</v>
      </c>
      <c r="E536" s="25" t="s">
        <v>40</v>
      </c>
      <c r="F536" s="26" t="s">
        <v>25</v>
      </c>
      <c r="G536" s="31">
        <v>165</v>
      </c>
      <c r="H536" s="28">
        <v>19</v>
      </c>
      <c r="I536" s="26" t="s">
        <v>25</v>
      </c>
      <c r="J536" s="30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7.25">
      <c r="A537" s="25" t="s">
        <v>1155</v>
      </c>
      <c r="B537" s="25" t="s">
        <v>1152</v>
      </c>
      <c r="C537" s="25" t="s">
        <v>1153</v>
      </c>
      <c r="D537" s="25" t="s">
        <v>51</v>
      </c>
      <c r="E537" s="25" t="s">
        <v>40</v>
      </c>
      <c r="F537" s="26" t="s">
        <v>25</v>
      </c>
      <c r="G537" s="31">
        <v>170</v>
      </c>
      <c r="H537" s="28">
        <v>40</v>
      </c>
      <c r="I537" s="26" t="s">
        <v>25</v>
      </c>
      <c r="J537" s="30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7.25">
      <c r="A538" s="25" t="s">
        <v>1156</v>
      </c>
      <c r="B538" s="25" t="s">
        <v>1157</v>
      </c>
      <c r="C538" s="25" t="s">
        <v>1158</v>
      </c>
      <c r="D538" s="25" t="s">
        <v>259</v>
      </c>
      <c r="E538" s="25" t="s">
        <v>40</v>
      </c>
      <c r="F538" s="26" t="s">
        <v>25</v>
      </c>
      <c r="G538" s="31">
        <v>170</v>
      </c>
      <c r="H538" s="28">
        <v>14</v>
      </c>
      <c r="I538" s="26" t="s">
        <v>25</v>
      </c>
      <c r="J538" s="30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7.25">
      <c r="A539" s="25" t="s">
        <v>1159</v>
      </c>
      <c r="B539" s="25" t="s">
        <v>1160</v>
      </c>
      <c r="C539" s="25" t="s">
        <v>1161</v>
      </c>
      <c r="D539" s="25" t="s">
        <v>298</v>
      </c>
      <c r="E539" s="25" t="s">
        <v>40</v>
      </c>
      <c r="F539" s="26"/>
      <c r="G539" s="31">
        <v>155</v>
      </c>
      <c r="H539" s="28">
        <v>30</v>
      </c>
      <c r="I539" s="26" t="s">
        <v>25</v>
      </c>
      <c r="J539" s="30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7.25">
      <c r="A540" s="25" t="s">
        <v>1162</v>
      </c>
      <c r="B540" s="25" t="s">
        <v>1163</v>
      </c>
      <c r="C540" s="25" t="s">
        <v>1164</v>
      </c>
      <c r="D540" s="25" t="s">
        <v>148</v>
      </c>
      <c r="E540" s="25" t="s">
        <v>40</v>
      </c>
      <c r="F540" s="26"/>
      <c r="G540" s="31">
        <v>145</v>
      </c>
      <c r="H540" s="28">
        <v>60</v>
      </c>
      <c r="I540" s="26" t="s">
        <v>25</v>
      </c>
      <c r="J540" s="30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7.25">
      <c r="A541" s="25" t="s">
        <v>1162</v>
      </c>
      <c r="B541" s="25" t="s">
        <v>1163</v>
      </c>
      <c r="C541" s="25" t="s">
        <v>1164</v>
      </c>
      <c r="D541" s="25" t="s">
        <v>148</v>
      </c>
      <c r="E541" s="25" t="s">
        <v>40</v>
      </c>
      <c r="F541" s="26" t="s">
        <v>25</v>
      </c>
      <c r="G541" s="31">
        <v>145</v>
      </c>
      <c r="H541" s="28">
        <v>73</v>
      </c>
      <c r="I541" s="26" t="s">
        <v>25</v>
      </c>
      <c r="J541" s="30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7.25">
      <c r="A542" s="25" t="s">
        <v>1165</v>
      </c>
      <c r="B542" s="25" t="s">
        <v>1166</v>
      </c>
      <c r="C542" s="25" t="s">
        <v>1167</v>
      </c>
      <c r="D542" s="25" t="s">
        <v>148</v>
      </c>
      <c r="E542" s="25" t="s">
        <v>40</v>
      </c>
      <c r="F542" s="26"/>
      <c r="G542" s="31">
        <v>145</v>
      </c>
      <c r="H542" s="28">
        <v>98</v>
      </c>
      <c r="I542" s="26" t="s">
        <v>25</v>
      </c>
      <c r="J542" s="30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7.25">
      <c r="A543" s="25" t="s">
        <v>1168</v>
      </c>
      <c r="B543" s="25" t="s">
        <v>1166</v>
      </c>
      <c r="C543" s="25" t="s">
        <v>1167</v>
      </c>
      <c r="D543" s="25" t="s">
        <v>298</v>
      </c>
      <c r="E543" s="25" t="s">
        <v>40</v>
      </c>
      <c r="F543" s="26"/>
      <c r="G543" s="31">
        <v>155</v>
      </c>
      <c r="H543" s="28">
        <v>6</v>
      </c>
      <c r="I543" s="26" t="s">
        <v>25</v>
      </c>
      <c r="J543" s="30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7.25">
      <c r="A544" s="25" t="s">
        <v>1169</v>
      </c>
      <c r="B544" s="25" t="s">
        <v>1170</v>
      </c>
      <c r="C544" s="25" t="s">
        <v>1171</v>
      </c>
      <c r="D544" s="25" t="s">
        <v>94</v>
      </c>
      <c r="E544" s="25" t="s">
        <v>40</v>
      </c>
      <c r="F544" s="26" t="s">
        <v>25</v>
      </c>
      <c r="G544" s="31">
        <v>155</v>
      </c>
      <c r="H544" s="28">
        <v>112</v>
      </c>
      <c r="I544" s="26" t="s">
        <v>25</v>
      </c>
      <c r="J544" s="30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7.25">
      <c r="A545" s="25" t="s">
        <v>1172</v>
      </c>
      <c r="B545" s="25" t="s">
        <v>1170</v>
      </c>
      <c r="C545" s="25" t="s">
        <v>1171</v>
      </c>
      <c r="D545" s="25" t="s">
        <v>46</v>
      </c>
      <c r="E545" s="25" t="s">
        <v>40</v>
      </c>
      <c r="F545" s="25"/>
      <c r="G545" s="31">
        <v>160</v>
      </c>
      <c r="H545" s="28">
        <v>21</v>
      </c>
      <c r="I545" s="26" t="s">
        <v>25</v>
      </c>
      <c r="J545" s="30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7.25">
      <c r="A546" s="25" t="s">
        <v>1173</v>
      </c>
      <c r="B546" s="25" t="s">
        <v>1174</v>
      </c>
      <c r="C546" s="25" t="s">
        <v>1175</v>
      </c>
      <c r="D546" s="25" t="s">
        <v>82</v>
      </c>
      <c r="E546" s="25" t="s">
        <v>40</v>
      </c>
      <c r="F546" s="25" t="s">
        <v>25</v>
      </c>
      <c r="G546" s="31">
        <v>165</v>
      </c>
      <c r="H546" s="28">
        <v>50</v>
      </c>
      <c r="I546" s="26" t="s">
        <v>25</v>
      </c>
      <c r="J546" s="30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7.25">
      <c r="A547" s="25" t="s">
        <v>1176</v>
      </c>
      <c r="B547" s="25" t="s">
        <v>1174</v>
      </c>
      <c r="C547" s="25" t="s">
        <v>1175</v>
      </c>
      <c r="D547" s="25" t="s">
        <v>51</v>
      </c>
      <c r="E547" s="25" t="s">
        <v>40</v>
      </c>
      <c r="F547" s="26" t="s">
        <v>25</v>
      </c>
      <c r="G547" s="31">
        <v>170</v>
      </c>
      <c r="H547" s="28">
        <v>91</v>
      </c>
      <c r="I547" s="26" t="s">
        <v>25</v>
      </c>
      <c r="J547" s="30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7.25">
      <c r="A548" s="25" t="s">
        <v>1177</v>
      </c>
      <c r="B548" s="25" t="s">
        <v>1178</v>
      </c>
      <c r="C548" s="25" t="s">
        <v>1179</v>
      </c>
      <c r="D548" s="25" t="s">
        <v>39</v>
      </c>
      <c r="E548" s="25" t="s">
        <v>40</v>
      </c>
      <c r="F548" s="26" t="s">
        <v>25</v>
      </c>
      <c r="G548" s="31">
        <v>145</v>
      </c>
      <c r="H548" s="28">
        <v>364</v>
      </c>
      <c r="I548" s="26" t="s">
        <v>25</v>
      </c>
      <c r="J548" s="30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7.25">
      <c r="A549" s="25" t="s">
        <v>1180</v>
      </c>
      <c r="B549" s="25" t="s">
        <v>1178</v>
      </c>
      <c r="C549" s="25" t="s">
        <v>1179</v>
      </c>
      <c r="D549" s="25" t="s">
        <v>298</v>
      </c>
      <c r="E549" s="25" t="s">
        <v>40</v>
      </c>
      <c r="F549" s="26"/>
      <c r="G549" s="31">
        <v>155</v>
      </c>
      <c r="H549" s="28">
        <v>42</v>
      </c>
      <c r="I549" s="26" t="s">
        <v>25</v>
      </c>
      <c r="J549" s="30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7.25">
      <c r="A550" s="25" t="s">
        <v>1180</v>
      </c>
      <c r="B550" s="25" t="s">
        <v>1178</v>
      </c>
      <c r="C550" s="25" t="s">
        <v>1179</v>
      </c>
      <c r="D550" s="25" t="s">
        <v>94</v>
      </c>
      <c r="E550" s="25" t="s">
        <v>40</v>
      </c>
      <c r="F550" s="26" t="s">
        <v>25</v>
      </c>
      <c r="G550" s="31">
        <v>155</v>
      </c>
      <c r="H550" s="28">
        <v>424</v>
      </c>
      <c r="I550" s="26" t="s">
        <v>25</v>
      </c>
      <c r="J550" s="30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7.25">
      <c r="A551" s="25" t="s">
        <v>1181</v>
      </c>
      <c r="B551" s="25" t="s">
        <v>1178</v>
      </c>
      <c r="C551" s="25" t="s">
        <v>1179</v>
      </c>
      <c r="D551" s="25" t="s">
        <v>46</v>
      </c>
      <c r="E551" s="25" t="s">
        <v>40</v>
      </c>
      <c r="F551" s="26"/>
      <c r="G551" s="31">
        <v>160</v>
      </c>
      <c r="H551" s="28">
        <v>8</v>
      </c>
      <c r="I551" s="26" t="s">
        <v>25</v>
      </c>
      <c r="J551" s="30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7.25">
      <c r="A552" s="25" t="s">
        <v>1181</v>
      </c>
      <c r="B552" s="25" t="s">
        <v>1178</v>
      </c>
      <c r="C552" s="25" t="s">
        <v>1179</v>
      </c>
      <c r="D552" s="25" t="s">
        <v>99</v>
      </c>
      <c r="E552" s="25" t="s">
        <v>40</v>
      </c>
      <c r="F552" s="26" t="s">
        <v>25</v>
      </c>
      <c r="G552" s="31">
        <v>160</v>
      </c>
      <c r="H552" s="28">
        <v>248</v>
      </c>
      <c r="I552" s="26" t="s">
        <v>25</v>
      </c>
      <c r="J552" s="30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7.25">
      <c r="A553" s="25" t="s">
        <v>1182</v>
      </c>
      <c r="B553" s="25" t="s">
        <v>1178</v>
      </c>
      <c r="C553" s="25" t="s">
        <v>1179</v>
      </c>
      <c r="D553" s="25" t="s">
        <v>82</v>
      </c>
      <c r="E553" s="25" t="s">
        <v>40</v>
      </c>
      <c r="F553" s="26" t="s">
        <v>25</v>
      </c>
      <c r="G553" s="31">
        <v>165</v>
      </c>
      <c r="H553" s="28">
        <v>170</v>
      </c>
      <c r="I553" s="26" t="s">
        <v>25</v>
      </c>
      <c r="J553" s="30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7.25">
      <c r="A554" s="25" t="s">
        <v>1183</v>
      </c>
      <c r="B554" s="25" t="s">
        <v>1184</v>
      </c>
      <c r="C554" s="25" t="s">
        <v>1185</v>
      </c>
      <c r="D554" s="25" t="s">
        <v>44</v>
      </c>
      <c r="E554" s="25" t="s">
        <v>379</v>
      </c>
      <c r="F554" s="26" t="s">
        <v>25</v>
      </c>
      <c r="G554" s="31">
        <v>9.9499999999999993</v>
      </c>
      <c r="H554" s="28">
        <v>1036</v>
      </c>
      <c r="I554" s="37" t="str">
        <f>HYPERLINK("https://d3d574ud99awga.cloudfront.net/krueger/images/large/1620-ophiopogon-planiscapus-niger-092825-l.jpeg","📸 Photo")</f>
        <v>📸 Photo</v>
      </c>
      <c r="J554" s="30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7.25">
      <c r="A555" s="32" t="s">
        <v>1186</v>
      </c>
      <c r="B555" s="32" t="s">
        <v>1187</v>
      </c>
      <c r="C555" s="32" t="s">
        <v>1188</v>
      </c>
      <c r="D555" s="32" t="s">
        <v>39</v>
      </c>
      <c r="E555" s="32" t="s">
        <v>40</v>
      </c>
      <c r="F555" s="25" t="s">
        <v>107</v>
      </c>
      <c r="G555" s="34">
        <v>150</v>
      </c>
      <c r="H555" s="36">
        <v>100</v>
      </c>
      <c r="I555" s="26"/>
      <c r="J555" s="30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7.25">
      <c r="A556" s="32" t="s">
        <v>1189</v>
      </c>
      <c r="B556" s="32" t="s">
        <v>1187</v>
      </c>
      <c r="C556" s="32" t="s">
        <v>1188</v>
      </c>
      <c r="D556" s="32" t="s">
        <v>99</v>
      </c>
      <c r="E556" s="32" t="s">
        <v>40</v>
      </c>
      <c r="F556" s="25" t="s">
        <v>107</v>
      </c>
      <c r="G556" s="34">
        <v>160</v>
      </c>
      <c r="H556" s="36">
        <v>150</v>
      </c>
      <c r="I556" s="26"/>
      <c r="J556" s="30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7.25">
      <c r="A557" s="25" t="s">
        <v>1190</v>
      </c>
      <c r="B557" s="25" t="s">
        <v>1191</v>
      </c>
      <c r="C557" s="25" t="s">
        <v>1192</v>
      </c>
      <c r="D557" s="25" t="s">
        <v>298</v>
      </c>
      <c r="E557" s="25" t="s">
        <v>40</v>
      </c>
      <c r="F557" s="26"/>
      <c r="G557" s="31">
        <v>155</v>
      </c>
      <c r="H557" s="28">
        <v>2</v>
      </c>
      <c r="I557" s="26" t="s">
        <v>25</v>
      </c>
      <c r="J557" s="30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7.25">
      <c r="A558" s="25" t="s">
        <v>1193</v>
      </c>
      <c r="B558" s="25" t="s">
        <v>1194</v>
      </c>
      <c r="C558" s="25" t="s">
        <v>1194</v>
      </c>
      <c r="D558" s="25" t="s">
        <v>94</v>
      </c>
      <c r="E558" s="25" t="s">
        <v>40</v>
      </c>
      <c r="F558" s="26" t="s">
        <v>25</v>
      </c>
      <c r="G558" s="31">
        <v>155</v>
      </c>
      <c r="H558" s="28">
        <v>109</v>
      </c>
      <c r="I558" s="26" t="s">
        <v>25</v>
      </c>
      <c r="J558" s="30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7.25">
      <c r="A559" s="25" t="s">
        <v>1195</v>
      </c>
      <c r="B559" s="25" t="s">
        <v>1194</v>
      </c>
      <c r="C559" s="25" t="s">
        <v>1194</v>
      </c>
      <c r="D559" s="25" t="s">
        <v>99</v>
      </c>
      <c r="E559" s="25" t="s">
        <v>40</v>
      </c>
      <c r="F559" s="26" t="s">
        <v>25</v>
      </c>
      <c r="G559" s="31">
        <v>160</v>
      </c>
      <c r="H559" s="28">
        <v>46</v>
      </c>
      <c r="I559" s="26" t="s">
        <v>25</v>
      </c>
      <c r="J559" s="30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7.25">
      <c r="A560" s="32" t="s">
        <v>1196</v>
      </c>
      <c r="B560" s="25" t="s">
        <v>1197</v>
      </c>
      <c r="C560" s="25" t="s">
        <v>1198</v>
      </c>
      <c r="D560" s="32" t="s">
        <v>24</v>
      </c>
      <c r="E560" s="32" t="s">
        <v>40</v>
      </c>
      <c r="F560" s="26"/>
      <c r="G560" s="34">
        <v>19.95</v>
      </c>
      <c r="H560" s="36">
        <v>200</v>
      </c>
      <c r="I560" s="26"/>
      <c r="J560" s="30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7.25">
      <c r="A561" s="25" t="s">
        <v>1199</v>
      </c>
      <c r="B561" s="25" t="s">
        <v>1197</v>
      </c>
      <c r="C561" s="25" t="s">
        <v>1198</v>
      </c>
      <c r="D561" s="25" t="s">
        <v>46</v>
      </c>
      <c r="E561" s="25" t="s">
        <v>40</v>
      </c>
      <c r="F561" s="26"/>
      <c r="G561" s="31">
        <v>160</v>
      </c>
      <c r="H561" s="28">
        <v>15</v>
      </c>
      <c r="I561" s="26" t="s">
        <v>25</v>
      </c>
      <c r="J561" s="30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7.25">
      <c r="A562" s="25" t="s">
        <v>1200</v>
      </c>
      <c r="B562" s="25" t="s">
        <v>1197</v>
      </c>
      <c r="C562" s="25" t="s">
        <v>1198</v>
      </c>
      <c r="D562" s="25" t="s">
        <v>135</v>
      </c>
      <c r="E562" s="25" t="s">
        <v>40</v>
      </c>
      <c r="F562" s="26" t="s">
        <v>25</v>
      </c>
      <c r="G562" s="31">
        <v>190</v>
      </c>
      <c r="H562" s="28">
        <v>13</v>
      </c>
      <c r="I562" s="26" t="s">
        <v>25</v>
      </c>
      <c r="J562" s="30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7.25">
      <c r="A563" s="25" t="s">
        <v>1201</v>
      </c>
      <c r="B563" s="25" t="s">
        <v>1202</v>
      </c>
      <c r="C563" s="25" t="s">
        <v>1203</v>
      </c>
      <c r="D563" s="25" t="s">
        <v>99</v>
      </c>
      <c r="E563" s="25" t="s">
        <v>40</v>
      </c>
      <c r="F563" s="26" t="s">
        <v>25</v>
      </c>
      <c r="G563" s="31">
        <v>160</v>
      </c>
      <c r="H563" s="28">
        <v>176</v>
      </c>
      <c r="I563" s="26" t="s">
        <v>25</v>
      </c>
      <c r="J563" s="30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7.25">
      <c r="A564" s="25" t="s">
        <v>1204</v>
      </c>
      <c r="B564" s="25" t="s">
        <v>1202</v>
      </c>
      <c r="C564" s="25" t="s">
        <v>1203</v>
      </c>
      <c r="D564" s="25" t="s">
        <v>82</v>
      </c>
      <c r="E564" s="25" t="s">
        <v>40</v>
      </c>
      <c r="F564" s="26" t="s">
        <v>25</v>
      </c>
      <c r="G564" s="31">
        <v>165</v>
      </c>
      <c r="H564" s="28">
        <v>49</v>
      </c>
      <c r="I564" s="26" t="s">
        <v>25</v>
      </c>
      <c r="J564" s="30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7.25">
      <c r="A565" s="25" t="s">
        <v>1205</v>
      </c>
      <c r="B565" s="25" t="s">
        <v>1206</v>
      </c>
      <c r="C565" s="25" t="s">
        <v>1207</v>
      </c>
      <c r="D565" s="25" t="s">
        <v>148</v>
      </c>
      <c r="E565" s="25" t="s">
        <v>40</v>
      </c>
      <c r="F565" s="26"/>
      <c r="G565" s="31">
        <v>145</v>
      </c>
      <c r="H565" s="28">
        <v>150</v>
      </c>
      <c r="I565" s="26" t="s">
        <v>25</v>
      </c>
      <c r="J565" s="30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7.25">
      <c r="A566" s="25" t="s">
        <v>1208</v>
      </c>
      <c r="B566" s="25" t="s">
        <v>1206</v>
      </c>
      <c r="C566" s="25" t="s">
        <v>1207</v>
      </c>
      <c r="D566" s="25" t="s">
        <v>39</v>
      </c>
      <c r="E566" s="25" t="s">
        <v>40</v>
      </c>
      <c r="F566" s="25" t="s">
        <v>25</v>
      </c>
      <c r="G566" s="31">
        <v>145</v>
      </c>
      <c r="H566" s="28">
        <v>552</v>
      </c>
      <c r="I566" s="26" t="s">
        <v>25</v>
      </c>
      <c r="J566" s="30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7.25">
      <c r="A567" s="25" t="s">
        <v>1209</v>
      </c>
      <c r="B567" s="25" t="s">
        <v>1206</v>
      </c>
      <c r="C567" s="25" t="s">
        <v>1207</v>
      </c>
      <c r="D567" s="25" t="s">
        <v>99</v>
      </c>
      <c r="E567" s="25" t="s">
        <v>40</v>
      </c>
      <c r="F567" s="25" t="s">
        <v>25</v>
      </c>
      <c r="G567" s="31">
        <v>160</v>
      </c>
      <c r="H567" s="28">
        <v>18</v>
      </c>
      <c r="I567" s="26" t="s">
        <v>25</v>
      </c>
      <c r="J567" s="30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7.25">
      <c r="A568" s="26" t="s">
        <v>1209</v>
      </c>
      <c r="B568" s="26" t="s">
        <v>1206</v>
      </c>
      <c r="C568" s="26" t="s">
        <v>1207</v>
      </c>
      <c r="D568" s="26" t="s">
        <v>46</v>
      </c>
      <c r="E568" s="26" t="s">
        <v>40</v>
      </c>
      <c r="F568" s="25"/>
      <c r="G568" s="31">
        <v>160</v>
      </c>
      <c r="H568" s="45">
        <v>34</v>
      </c>
      <c r="I568" s="26" t="s">
        <v>25</v>
      </c>
      <c r="J568" s="30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7.25">
      <c r="A569" s="25" t="s">
        <v>1210</v>
      </c>
      <c r="B569" s="25" t="s">
        <v>1211</v>
      </c>
      <c r="C569" s="25" t="s">
        <v>1212</v>
      </c>
      <c r="D569" s="25" t="s">
        <v>44</v>
      </c>
      <c r="E569" s="25" t="s">
        <v>268</v>
      </c>
      <c r="F569" s="25" t="s">
        <v>25</v>
      </c>
      <c r="G569" s="31">
        <v>19.95</v>
      </c>
      <c r="H569" s="28">
        <v>21</v>
      </c>
      <c r="I569" s="26" t="s">
        <v>25</v>
      </c>
      <c r="J569" s="30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7.25">
      <c r="A570" s="25" t="s">
        <v>1213</v>
      </c>
      <c r="B570" s="25" t="s">
        <v>1214</v>
      </c>
      <c r="C570" s="25" t="s">
        <v>1215</v>
      </c>
      <c r="D570" s="25" t="s">
        <v>44</v>
      </c>
      <c r="E570" s="25" t="s">
        <v>379</v>
      </c>
      <c r="F570" s="25" t="s">
        <v>25</v>
      </c>
      <c r="G570" s="31">
        <v>9.9499999999999993</v>
      </c>
      <c r="H570" s="28">
        <v>360</v>
      </c>
      <c r="I570" s="29" t="str">
        <f>HYPERLINK("https://d3d574ud99awga.cloudfront.net/krueger/images/large/is-PENALOLITTLEBUNNY5G-pennisetumalopecuroides27littlebunny27-28db-l.jpg","📸 Photo")</f>
        <v>📸 Photo</v>
      </c>
      <c r="J570" s="30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7.25">
      <c r="A571" s="25" t="s">
        <v>1216</v>
      </c>
      <c r="B571" s="25" t="s">
        <v>1217</v>
      </c>
      <c r="C571" s="25" t="s">
        <v>1218</v>
      </c>
      <c r="D571" s="25" t="s">
        <v>267</v>
      </c>
      <c r="E571" s="25" t="s">
        <v>268</v>
      </c>
      <c r="F571" s="26" t="s">
        <v>25</v>
      </c>
      <c r="G571" s="31">
        <v>13.5</v>
      </c>
      <c r="H571" s="28">
        <v>117</v>
      </c>
      <c r="I571" s="26" t="s">
        <v>25</v>
      </c>
      <c r="J571" s="30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7.25">
      <c r="A572" s="25" t="s">
        <v>1219</v>
      </c>
      <c r="B572" s="25" t="s">
        <v>1220</v>
      </c>
      <c r="C572" s="25" t="s">
        <v>1221</v>
      </c>
      <c r="D572" s="25" t="s">
        <v>44</v>
      </c>
      <c r="E572" s="25" t="s">
        <v>379</v>
      </c>
      <c r="F572" s="26" t="s">
        <v>25</v>
      </c>
      <c r="G572" s="31">
        <v>9.9499999999999993</v>
      </c>
      <c r="H572" s="28">
        <v>10</v>
      </c>
      <c r="I572" s="37" t="str">
        <f>HYPERLINK("https://d3d574ud99awga.cloudfront.net/krueger/images/large/PHOPLATTSBLACK1G-phormium-platts-black-031651-l.jpeg","📸 Photo")</f>
        <v>📸 Photo</v>
      </c>
      <c r="J572" s="30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7.25">
      <c r="A573" s="32" t="s">
        <v>1222</v>
      </c>
      <c r="B573" s="32" t="s">
        <v>1223</v>
      </c>
      <c r="C573" s="32" t="s">
        <v>1224</v>
      </c>
      <c r="D573" s="32" t="s">
        <v>44</v>
      </c>
      <c r="E573" s="32" t="s">
        <v>16</v>
      </c>
      <c r="F573" s="26"/>
      <c r="G573" s="34">
        <v>13.25</v>
      </c>
      <c r="H573" s="36" t="s">
        <v>61</v>
      </c>
      <c r="I573" s="25"/>
      <c r="J573" s="30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7.25">
      <c r="A574" s="32" t="s">
        <v>1225</v>
      </c>
      <c r="B574" s="32" t="s">
        <v>1223</v>
      </c>
      <c r="C574" s="32" t="s">
        <v>1224</v>
      </c>
      <c r="D574" s="32" t="s">
        <v>1226</v>
      </c>
      <c r="E574" s="32" t="s">
        <v>16</v>
      </c>
      <c r="F574" s="26"/>
      <c r="G574" s="34">
        <v>36.950000000000003</v>
      </c>
      <c r="H574" s="36">
        <v>469</v>
      </c>
      <c r="I574" s="25"/>
      <c r="J574" s="30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7.25">
      <c r="A575" s="25" t="s">
        <v>1227</v>
      </c>
      <c r="B575" s="25" t="s">
        <v>1228</v>
      </c>
      <c r="C575" s="25" t="s">
        <v>1229</v>
      </c>
      <c r="D575" s="25" t="s">
        <v>1230</v>
      </c>
      <c r="E575" s="25" t="s">
        <v>16</v>
      </c>
      <c r="F575" s="26"/>
      <c r="G575" s="34">
        <v>79.95</v>
      </c>
      <c r="H575" s="28">
        <v>99</v>
      </c>
      <c r="I575" s="25" t="s">
        <v>25</v>
      </c>
      <c r="J575" s="30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7.25">
      <c r="A576" s="25" t="s">
        <v>1231</v>
      </c>
      <c r="B576" s="32" t="s">
        <v>1232</v>
      </c>
      <c r="C576" s="25" t="s">
        <v>1233</v>
      </c>
      <c r="D576" s="25" t="s">
        <v>24</v>
      </c>
      <c r="E576" s="25" t="s">
        <v>16</v>
      </c>
      <c r="F576" s="26"/>
      <c r="G576" s="31">
        <v>69.95</v>
      </c>
      <c r="H576" s="28">
        <v>44</v>
      </c>
      <c r="I576" s="26" t="s">
        <v>25</v>
      </c>
      <c r="J576" s="30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7.25">
      <c r="A577" s="25" t="s">
        <v>1234</v>
      </c>
      <c r="B577" s="25" t="s">
        <v>1235</v>
      </c>
      <c r="C577" s="25" t="s">
        <v>1233</v>
      </c>
      <c r="D577" s="25" t="s">
        <v>202</v>
      </c>
      <c r="E577" s="25" t="s">
        <v>16</v>
      </c>
      <c r="F577" s="26" t="s">
        <v>25</v>
      </c>
      <c r="G577" s="31">
        <v>79.95</v>
      </c>
      <c r="H577" s="28">
        <v>218</v>
      </c>
      <c r="I577" s="26" t="s">
        <v>25</v>
      </c>
      <c r="J577" s="30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7.25">
      <c r="A578" s="25" t="s">
        <v>1236</v>
      </c>
      <c r="B578" s="25" t="s">
        <v>1237</v>
      </c>
      <c r="C578" s="25" t="s">
        <v>1238</v>
      </c>
      <c r="D578" s="25" t="s">
        <v>44</v>
      </c>
      <c r="E578" s="25" t="s">
        <v>16</v>
      </c>
      <c r="F578" s="26" t="s">
        <v>25</v>
      </c>
      <c r="G578" s="31">
        <v>13.25</v>
      </c>
      <c r="H578" s="28">
        <v>520</v>
      </c>
      <c r="I578" s="26" t="s">
        <v>25</v>
      </c>
      <c r="J578" s="30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7.25">
      <c r="A579" s="25" t="s">
        <v>1239</v>
      </c>
      <c r="B579" s="25" t="s">
        <v>1237</v>
      </c>
      <c r="C579" s="25" t="s">
        <v>1238</v>
      </c>
      <c r="D579" s="25" t="s">
        <v>1226</v>
      </c>
      <c r="E579" s="25" t="s">
        <v>16</v>
      </c>
      <c r="F579" s="26" t="s">
        <v>225</v>
      </c>
      <c r="G579" s="31">
        <v>42.5</v>
      </c>
      <c r="H579" s="28">
        <v>373</v>
      </c>
      <c r="I579" s="25" t="s">
        <v>25</v>
      </c>
      <c r="J579" s="30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7.25">
      <c r="A580" s="25" t="s">
        <v>1239</v>
      </c>
      <c r="B580" s="25" t="s">
        <v>1237</v>
      </c>
      <c r="C580" s="25" t="s">
        <v>1238</v>
      </c>
      <c r="D580" s="25" t="s">
        <v>1226</v>
      </c>
      <c r="E580" s="25" t="s">
        <v>16</v>
      </c>
      <c r="F580" s="26" t="s">
        <v>520</v>
      </c>
      <c r="G580" s="31">
        <v>59.95</v>
      </c>
      <c r="H580" s="28">
        <v>440</v>
      </c>
      <c r="I580" s="25" t="s">
        <v>25</v>
      </c>
      <c r="J580" s="30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7.25">
      <c r="A581" s="25" t="s">
        <v>1240</v>
      </c>
      <c r="B581" s="25" t="s">
        <v>1237</v>
      </c>
      <c r="C581" s="25" t="s">
        <v>1238</v>
      </c>
      <c r="D581" s="25" t="s">
        <v>1241</v>
      </c>
      <c r="E581" s="25" t="s">
        <v>16</v>
      </c>
      <c r="F581" s="25"/>
      <c r="G581" s="31">
        <v>79.95</v>
      </c>
      <c r="H581" s="28">
        <v>51</v>
      </c>
      <c r="I581" s="26" t="s">
        <v>25</v>
      </c>
      <c r="J581" s="30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7.25">
      <c r="A582" s="25" t="s">
        <v>1240</v>
      </c>
      <c r="B582" s="25" t="s">
        <v>1237</v>
      </c>
      <c r="C582" s="25" t="s">
        <v>1238</v>
      </c>
      <c r="D582" s="25" t="s">
        <v>1230</v>
      </c>
      <c r="E582" s="25" t="s">
        <v>16</v>
      </c>
      <c r="F582" s="25" t="s">
        <v>555</v>
      </c>
      <c r="G582" s="31">
        <v>89.95</v>
      </c>
      <c r="H582" s="28">
        <v>4</v>
      </c>
      <c r="I582" s="26" t="s">
        <v>25</v>
      </c>
      <c r="J582" s="30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7.25">
      <c r="A583" s="25" t="s">
        <v>1242</v>
      </c>
      <c r="B583" s="25" t="s">
        <v>1237</v>
      </c>
      <c r="C583" s="25" t="s">
        <v>1238</v>
      </c>
      <c r="D583" s="25" t="s">
        <v>1243</v>
      </c>
      <c r="E583" s="25" t="s">
        <v>16</v>
      </c>
      <c r="F583" s="46"/>
      <c r="G583" s="31">
        <v>129.94999999999999</v>
      </c>
      <c r="H583" s="28">
        <v>40</v>
      </c>
      <c r="I583" s="26" t="s">
        <v>25</v>
      </c>
      <c r="J583" s="30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7.25">
      <c r="A584" s="25" t="s">
        <v>1244</v>
      </c>
      <c r="B584" s="25" t="s">
        <v>1237</v>
      </c>
      <c r="C584" s="25" t="s">
        <v>1238</v>
      </c>
      <c r="D584" s="25" t="s">
        <v>1245</v>
      </c>
      <c r="E584" s="25" t="s">
        <v>16</v>
      </c>
      <c r="F584" s="26"/>
      <c r="G584" s="31">
        <v>149.94999999999999</v>
      </c>
      <c r="H584" s="28">
        <v>72</v>
      </c>
      <c r="I584" s="26" t="s">
        <v>25</v>
      </c>
      <c r="J584" s="30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7.25">
      <c r="A585" s="25" t="s">
        <v>1246</v>
      </c>
      <c r="B585" s="25" t="s">
        <v>1247</v>
      </c>
      <c r="C585" s="25" t="s">
        <v>1248</v>
      </c>
      <c r="D585" s="25" t="s">
        <v>1245</v>
      </c>
      <c r="E585" s="25" t="s">
        <v>16</v>
      </c>
      <c r="F585" s="26"/>
      <c r="G585" s="31">
        <v>149.94999999999999</v>
      </c>
      <c r="H585" s="28">
        <v>5</v>
      </c>
      <c r="I585" s="26" t="s">
        <v>25</v>
      </c>
      <c r="J585" s="30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7.25">
      <c r="A586" s="25" t="s">
        <v>1249</v>
      </c>
      <c r="B586" s="25" t="s">
        <v>1250</v>
      </c>
      <c r="C586" s="25" t="s">
        <v>1251</v>
      </c>
      <c r="D586" s="25" t="s">
        <v>44</v>
      </c>
      <c r="E586" s="25" t="s">
        <v>16</v>
      </c>
      <c r="F586" s="26" t="s">
        <v>25</v>
      </c>
      <c r="G586" s="31">
        <v>13.25</v>
      </c>
      <c r="H586" s="28">
        <v>312</v>
      </c>
      <c r="I586" s="26" t="s">
        <v>25</v>
      </c>
      <c r="J586" s="30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7.25">
      <c r="A587" s="25" t="s">
        <v>1252</v>
      </c>
      <c r="B587" s="25" t="s">
        <v>1253</v>
      </c>
      <c r="C587" s="25" t="s">
        <v>1254</v>
      </c>
      <c r="D587" s="25" t="s">
        <v>44</v>
      </c>
      <c r="E587" s="25" t="s">
        <v>16</v>
      </c>
      <c r="F587" s="26" t="s">
        <v>25</v>
      </c>
      <c r="G587" s="31">
        <v>9.9499999999999993</v>
      </c>
      <c r="H587" s="28">
        <v>576</v>
      </c>
      <c r="I587" s="26" t="s">
        <v>25</v>
      </c>
      <c r="J587" s="30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7.25">
      <c r="A588" s="25" t="s">
        <v>1255</v>
      </c>
      <c r="B588" s="25" t="s">
        <v>1253</v>
      </c>
      <c r="C588" s="25" t="s">
        <v>1254</v>
      </c>
      <c r="D588" s="25" t="s">
        <v>1243</v>
      </c>
      <c r="E588" s="25" t="s">
        <v>16</v>
      </c>
      <c r="F588" s="26"/>
      <c r="G588" s="31">
        <v>65</v>
      </c>
      <c r="H588" s="28">
        <v>22</v>
      </c>
      <c r="I588" s="26" t="s">
        <v>25</v>
      </c>
      <c r="J588" s="30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7.25">
      <c r="A589" s="25" t="s">
        <v>1256</v>
      </c>
      <c r="B589" s="25" t="s">
        <v>1257</v>
      </c>
      <c r="C589" s="25" t="s">
        <v>1258</v>
      </c>
      <c r="D589" s="25" t="s">
        <v>1226</v>
      </c>
      <c r="E589" s="25" t="s">
        <v>16</v>
      </c>
      <c r="F589" s="26"/>
      <c r="G589" s="31">
        <v>59.95</v>
      </c>
      <c r="H589" s="28">
        <v>37</v>
      </c>
      <c r="I589" s="26" t="s">
        <v>25</v>
      </c>
      <c r="J589" s="30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7.25">
      <c r="A590" s="25" t="s">
        <v>1259</v>
      </c>
      <c r="B590" s="25" t="s">
        <v>1257</v>
      </c>
      <c r="C590" s="25" t="s">
        <v>1258</v>
      </c>
      <c r="D590" s="25" t="s">
        <v>1226</v>
      </c>
      <c r="E590" s="25" t="s">
        <v>16</v>
      </c>
      <c r="F590" s="26"/>
      <c r="G590" s="31">
        <v>59.95</v>
      </c>
      <c r="H590" s="28">
        <v>60</v>
      </c>
      <c r="I590" s="26" t="s">
        <v>25</v>
      </c>
      <c r="J590" s="30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7.25">
      <c r="A591" s="25" t="s">
        <v>1260</v>
      </c>
      <c r="B591" s="25" t="s">
        <v>1261</v>
      </c>
      <c r="C591" s="25" t="s">
        <v>1262</v>
      </c>
      <c r="D591" s="25" t="s">
        <v>1230</v>
      </c>
      <c r="E591" s="25" t="s">
        <v>16</v>
      </c>
      <c r="F591" s="26"/>
      <c r="G591" s="31">
        <v>129.94999999999999</v>
      </c>
      <c r="H591" s="28">
        <v>103</v>
      </c>
      <c r="I591" s="26" t="s">
        <v>25</v>
      </c>
      <c r="J591" s="30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7.25">
      <c r="A592" s="25" t="s">
        <v>1263</v>
      </c>
      <c r="B592" s="25" t="s">
        <v>1264</v>
      </c>
      <c r="C592" s="25" t="s">
        <v>1265</v>
      </c>
      <c r="D592" s="25" t="s">
        <v>1226</v>
      </c>
      <c r="E592" s="25" t="s">
        <v>16</v>
      </c>
      <c r="F592" s="25"/>
      <c r="G592" s="31">
        <v>59.95</v>
      </c>
      <c r="H592" s="28">
        <v>54</v>
      </c>
      <c r="I592" s="26" t="s">
        <v>25</v>
      </c>
      <c r="J592" s="30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7.25">
      <c r="A593" s="25" t="s">
        <v>1266</v>
      </c>
      <c r="B593" s="25" t="s">
        <v>1264</v>
      </c>
      <c r="C593" s="25" t="s">
        <v>1265</v>
      </c>
      <c r="D593" s="25" t="s">
        <v>1243</v>
      </c>
      <c r="E593" s="25" t="s">
        <v>16</v>
      </c>
      <c r="F593" s="25"/>
      <c r="G593" s="31">
        <v>129.94999999999999</v>
      </c>
      <c r="H593" s="28">
        <v>79</v>
      </c>
      <c r="I593" s="26" t="s">
        <v>25</v>
      </c>
      <c r="J593" s="30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7.25">
      <c r="A594" s="25" t="s">
        <v>1267</v>
      </c>
      <c r="B594" s="25" t="s">
        <v>1268</v>
      </c>
      <c r="C594" s="25" t="s">
        <v>1269</v>
      </c>
      <c r="D594" s="25" t="s">
        <v>1226</v>
      </c>
      <c r="E594" s="25" t="s">
        <v>16</v>
      </c>
      <c r="F594" s="25"/>
      <c r="G594" s="31">
        <v>89.95</v>
      </c>
      <c r="H594" s="28">
        <v>115</v>
      </c>
      <c r="I594" s="26" t="s">
        <v>25</v>
      </c>
      <c r="J594" s="30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7.25">
      <c r="A595" s="25" t="s">
        <v>1270</v>
      </c>
      <c r="B595" s="25" t="s">
        <v>1271</v>
      </c>
      <c r="C595" s="25" t="s">
        <v>1272</v>
      </c>
      <c r="D595" s="25" t="s">
        <v>44</v>
      </c>
      <c r="E595" s="25" t="s">
        <v>16</v>
      </c>
      <c r="F595" s="26"/>
      <c r="G595" s="31">
        <v>9.9499999999999993</v>
      </c>
      <c r="H595" s="28">
        <v>976</v>
      </c>
      <c r="I595" s="26" t="s">
        <v>25</v>
      </c>
      <c r="J595" s="30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7.25">
      <c r="A596" s="25" t="s">
        <v>1273</v>
      </c>
      <c r="B596" s="25" t="s">
        <v>1274</v>
      </c>
      <c r="C596" s="25" t="s">
        <v>1275</v>
      </c>
      <c r="D596" s="25" t="s">
        <v>1226</v>
      </c>
      <c r="E596" s="25" t="s">
        <v>16</v>
      </c>
      <c r="F596" s="26"/>
      <c r="G596" s="31">
        <v>19.95</v>
      </c>
      <c r="H596" s="28">
        <v>176</v>
      </c>
      <c r="I596" s="26" t="s">
        <v>25</v>
      </c>
      <c r="J596" s="30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7.25">
      <c r="A597" s="25" t="s">
        <v>1276</v>
      </c>
      <c r="B597" s="25" t="s">
        <v>1274</v>
      </c>
      <c r="C597" s="25" t="s">
        <v>1275</v>
      </c>
      <c r="D597" s="25" t="s">
        <v>1230</v>
      </c>
      <c r="E597" s="25" t="s">
        <v>16</v>
      </c>
      <c r="F597" s="25"/>
      <c r="G597" s="31">
        <v>35</v>
      </c>
      <c r="H597" s="28">
        <v>80</v>
      </c>
      <c r="I597" s="26" t="s">
        <v>25</v>
      </c>
      <c r="J597" s="30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7.25">
      <c r="A598" s="25" t="s">
        <v>1277</v>
      </c>
      <c r="B598" s="25" t="s">
        <v>1278</v>
      </c>
      <c r="C598" s="25" t="s">
        <v>1279</v>
      </c>
      <c r="D598" s="25" t="s">
        <v>1226</v>
      </c>
      <c r="E598" s="25" t="s">
        <v>16</v>
      </c>
      <c r="F598" s="26"/>
      <c r="G598" s="31">
        <v>19.95</v>
      </c>
      <c r="H598" s="28">
        <v>41</v>
      </c>
      <c r="I598" s="25" t="s">
        <v>25</v>
      </c>
      <c r="J598" s="30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7.25">
      <c r="A599" s="25" t="s">
        <v>1280</v>
      </c>
      <c r="B599" s="25" t="s">
        <v>1281</v>
      </c>
      <c r="C599" s="25" t="s">
        <v>1282</v>
      </c>
      <c r="D599" s="25" t="s">
        <v>30</v>
      </c>
      <c r="E599" s="25" t="s">
        <v>16</v>
      </c>
      <c r="F599" s="26" t="s">
        <v>25</v>
      </c>
      <c r="G599" s="31">
        <v>89.95</v>
      </c>
      <c r="H599" s="28">
        <v>381</v>
      </c>
      <c r="I599" s="25" t="s">
        <v>25</v>
      </c>
      <c r="J599" s="30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7.25">
      <c r="A600" s="25" t="s">
        <v>1283</v>
      </c>
      <c r="B600" s="25" t="s">
        <v>1281</v>
      </c>
      <c r="C600" s="25" t="s">
        <v>1282</v>
      </c>
      <c r="D600" s="25" t="s">
        <v>1245</v>
      </c>
      <c r="E600" s="25" t="s">
        <v>16</v>
      </c>
      <c r="F600" s="25"/>
      <c r="G600" s="31">
        <v>149.94999999999999</v>
      </c>
      <c r="H600" s="28">
        <v>5</v>
      </c>
      <c r="I600" s="26" t="s">
        <v>25</v>
      </c>
      <c r="J600" s="30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7.25">
      <c r="A601" s="25" t="s">
        <v>1284</v>
      </c>
      <c r="B601" s="25" t="s">
        <v>1285</v>
      </c>
      <c r="C601" s="25" t="s">
        <v>1286</v>
      </c>
      <c r="D601" s="25" t="s">
        <v>44</v>
      </c>
      <c r="E601" s="25" t="s">
        <v>268</v>
      </c>
      <c r="F601" s="25" t="s">
        <v>25</v>
      </c>
      <c r="G601" s="31">
        <v>9.9499999999999993</v>
      </c>
      <c r="H601" s="28">
        <v>140</v>
      </c>
      <c r="I601" s="26" t="s">
        <v>25</v>
      </c>
      <c r="J601" s="30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7.25">
      <c r="A602" s="25" t="s">
        <v>1287</v>
      </c>
      <c r="B602" s="25" t="s">
        <v>1288</v>
      </c>
      <c r="C602" s="25" t="s">
        <v>1289</v>
      </c>
      <c r="D602" s="25" t="s">
        <v>267</v>
      </c>
      <c r="E602" s="25" t="s">
        <v>268</v>
      </c>
      <c r="F602" s="25" t="s">
        <v>25</v>
      </c>
      <c r="G602" s="31">
        <v>8.9499999999999993</v>
      </c>
      <c r="H602" s="28">
        <v>364</v>
      </c>
      <c r="I602" s="25" t="s">
        <v>25</v>
      </c>
      <c r="J602" s="30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7.25">
      <c r="A603" s="25" t="s">
        <v>1290</v>
      </c>
      <c r="B603" s="25" t="s">
        <v>1291</v>
      </c>
      <c r="C603" s="25" t="s">
        <v>1292</v>
      </c>
      <c r="D603" s="25" t="s">
        <v>267</v>
      </c>
      <c r="E603" s="25" t="s">
        <v>268</v>
      </c>
      <c r="F603" s="26" t="s">
        <v>25</v>
      </c>
      <c r="G603" s="31">
        <v>13.5</v>
      </c>
      <c r="H603" s="28">
        <v>354</v>
      </c>
      <c r="I603" s="37" t="str">
        <f>HYPERLINK("https://d3d574ud99awga.cloudfront.net/krueger/images/large/PIEJAPMOUNTAINFIRE2G-pieris-japonica-mountain-fire-112845-l.jpeg","📸 Photo")</f>
        <v>📸 Photo</v>
      </c>
      <c r="J603" s="30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7.25">
      <c r="A604" s="25" t="s">
        <v>1293</v>
      </c>
      <c r="B604" s="25" t="s">
        <v>1294</v>
      </c>
      <c r="C604" s="25" t="s">
        <v>1295</v>
      </c>
      <c r="D604" s="25" t="s">
        <v>202</v>
      </c>
      <c r="E604" s="25" t="s">
        <v>16</v>
      </c>
      <c r="F604" s="26" t="s">
        <v>25</v>
      </c>
      <c r="G604" s="31">
        <v>39.950000000000003</v>
      </c>
      <c r="H604" s="28">
        <v>743</v>
      </c>
      <c r="I604" s="26" t="s">
        <v>25</v>
      </c>
      <c r="J604" s="30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7.25">
      <c r="A605" s="32" t="s">
        <v>1296</v>
      </c>
      <c r="B605" s="25" t="s">
        <v>1294</v>
      </c>
      <c r="C605" s="25" t="s">
        <v>1295</v>
      </c>
      <c r="D605" s="32" t="s">
        <v>30</v>
      </c>
      <c r="E605" s="32" t="s">
        <v>16</v>
      </c>
      <c r="F605" s="25"/>
      <c r="G605" s="34">
        <v>39.950000000000003</v>
      </c>
      <c r="H605" s="36">
        <v>80</v>
      </c>
      <c r="I605" s="25"/>
      <c r="J605" s="30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7.25">
      <c r="A606" s="25" t="s">
        <v>1297</v>
      </c>
      <c r="B606" s="25" t="s">
        <v>1298</v>
      </c>
      <c r="C606" s="25" t="s">
        <v>1299</v>
      </c>
      <c r="D606" s="25" t="s">
        <v>1300</v>
      </c>
      <c r="E606" s="25" t="s">
        <v>16</v>
      </c>
      <c r="F606" s="25" t="s">
        <v>1301</v>
      </c>
      <c r="G606" s="31">
        <v>65</v>
      </c>
      <c r="H606" s="28">
        <v>24</v>
      </c>
      <c r="I606" s="25" t="s">
        <v>25</v>
      </c>
      <c r="J606" s="30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7.25">
      <c r="A607" s="25" t="s">
        <v>1302</v>
      </c>
      <c r="B607" s="25" t="s">
        <v>1303</v>
      </c>
      <c r="C607" s="25" t="s">
        <v>1304</v>
      </c>
      <c r="D607" s="25" t="s">
        <v>1226</v>
      </c>
      <c r="E607" s="25" t="s">
        <v>16</v>
      </c>
      <c r="F607" s="25"/>
      <c r="G607" s="31">
        <v>19.95</v>
      </c>
      <c r="H607" s="28">
        <v>550</v>
      </c>
      <c r="I607" s="25" t="s">
        <v>25</v>
      </c>
      <c r="J607" s="47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7.25">
      <c r="A608" s="25" t="s">
        <v>1305</v>
      </c>
      <c r="B608" s="25" t="s">
        <v>1303</v>
      </c>
      <c r="C608" s="25" t="s">
        <v>1304</v>
      </c>
      <c r="D608" s="25" t="s">
        <v>1230</v>
      </c>
      <c r="E608" s="25" t="s">
        <v>16</v>
      </c>
      <c r="F608" s="25"/>
      <c r="G608" s="31">
        <v>22.5</v>
      </c>
      <c r="H608" s="28">
        <v>41</v>
      </c>
      <c r="I608" s="25" t="s">
        <v>25</v>
      </c>
      <c r="J608" s="30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7.25">
      <c r="A609" s="25" t="s">
        <v>1305</v>
      </c>
      <c r="B609" s="25" t="s">
        <v>1303</v>
      </c>
      <c r="C609" s="25" t="s">
        <v>1304</v>
      </c>
      <c r="D609" s="25" t="s">
        <v>1230</v>
      </c>
      <c r="E609" s="25" t="s">
        <v>16</v>
      </c>
      <c r="F609" s="25"/>
      <c r="G609" s="31">
        <v>22.5</v>
      </c>
      <c r="H609" s="28">
        <v>124</v>
      </c>
      <c r="I609" s="25" t="s">
        <v>25</v>
      </c>
      <c r="J609" s="30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7.25">
      <c r="A610" s="25" t="s">
        <v>1306</v>
      </c>
      <c r="B610" s="25" t="s">
        <v>1303</v>
      </c>
      <c r="C610" s="25" t="s">
        <v>1304</v>
      </c>
      <c r="D610" s="25" t="s">
        <v>1243</v>
      </c>
      <c r="E610" s="25" t="s">
        <v>16</v>
      </c>
      <c r="F610" s="26"/>
      <c r="G610" s="31">
        <v>65</v>
      </c>
      <c r="H610" s="28">
        <v>11</v>
      </c>
      <c r="I610" s="26" t="s">
        <v>25</v>
      </c>
      <c r="J610" s="30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7.25">
      <c r="A611" s="25" t="s">
        <v>1307</v>
      </c>
      <c r="B611" s="25" t="s">
        <v>1303</v>
      </c>
      <c r="C611" s="25" t="s">
        <v>1304</v>
      </c>
      <c r="D611" s="25" t="s">
        <v>1245</v>
      </c>
      <c r="E611" s="25" t="s">
        <v>16</v>
      </c>
      <c r="F611" s="26"/>
      <c r="G611" s="31">
        <v>139.94999999999999</v>
      </c>
      <c r="H611" s="28">
        <v>10</v>
      </c>
      <c r="I611" s="26" t="s">
        <v>25</v>
      </c>
      <c r="J611" s="30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7.25">
      <c r="A612" s="25" t="s">
        <v>1308</v>
      </c>
      <c r="B612" s="25" t="s">
        <v>1303</v>
      </c>
      <c r="C612" s="25" t="s">
        <v>1304</v>
      </c>
      <c r="D612" s="25" t="s">
        <v>1309</v>
      </c>
      <c r="E612" s="25" t="s">
        <v>16</v>
      </c>
      <c r="F612" s="26" t="s">
        <v>25</v>
      </c>
      <c r="G612" s="31">
        <v>189</v>
      </c>
      <c r="H612" s="28">
        <v>26</v>
      </c>
      <c r="I612" s="26" t="s">
        <v>25</v>
      </c>
      <c r="J612" s="30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7.25">
      <c r="A613" s="25" t="s">
        <v>1310</v>
      </c>
      <c r="B613" s="25" t="s">
        <v>1311</v>
      </c>
      <c r="C613" s="25" t="s">
        <v>1312</v>
      </c>
      <c r="D613" s="25" t="s">
        <v>44</v>
      </c>
      <c r="E613" s="25" t="s">
        <v>16</v>
      </c>
      <c r="F613" s="26" t="s">
        <v>25</v>
      </c>
      <c r="G613" s="31">
        <v>7.25</v>
      </c>
      <c r="H613" s="28">
        <v>162</v>
      </c>
      <c r="I613" s="26" t="s">
        <v>25</v>
      </c>
      <c r="J613" s="30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7.25">
      <c r="A614" s="25" t="s">
        <v>1313</v>
      </c>
      <c r="B614" s="25" t="s">
        <v>1311</v>
      </c>
      <c r="C614" s="25" t="s">
        <v>1312</v>
      </c>
      <c r="D614" s="25" t="s">
        <v>24</v>
      </c>
      <c r="E614" s="25" t="s">
        <v>16</v>
      </c>
      <c r="F614" s="26" t="s">
        <v>25</v>
      </c>
      <c r="G614" s="31">
        <v>16.25</v>
      </c>
      <c r="H614" s="28">
        <v>265</v>
      </c>
      <c r="I614" s="26" t="s">
        <v>25</v>
      </c>
      <c r="J614" s="30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7.25">
      <c r="A615" s="25" t="s">
        <v>1314</v>
      </c>
      <c r="B615" s="25" t="s">
        <v>1311</v>
      </c>
      <c r="C615" s="25" t="s">
        <v>1312</v>
      </c>
      <c r="D615" s="25" t="s">
        <v>202</v>
      </c>
      <c r="E615" s="25" t="s">
        <v>16</v>
      </c>
      <c r="F615" s="26" t="s">
        <v>25</v>
      </c>
      <c r="G615" s="31">
        <v>19.95</v>
      </c>
      <c r="H615" s="28">
        <v>239</v>
      </c>
      <c r="I615" s="26" t="s">
        <v>25</v>
      </c>
      <c r="J615" s="30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7.25">
      <c r="A616" s="25" t="s">
        <v>1315</v>
      </c>
      <c r="B616" s="25" t="s">
        <v>1311</v>
      </c>
      <c r="C616" s="25" t="s">
        <v>1312</v>
      </c>
      <c r="D616" s="25" t="s">
        <v>30</v>
      </c>
      <c r="E616" s="25" t="s">
        <v>16</v>
      </c>
      <c r="F616" s="25" t="s">
        <v>25</v>
      </c>
      <c r="G616" s="31">
        <v>22.5</v>
      </c>
      <c r="H616" s="28">
        <v>647</v>
      </c>
      <c r="I616" s="26" t="s">
        <v>25</v>
      </c>
      <c r="J616" s="30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7.25">
      <c r="A617" s="25" t="s">
        <v>1316</v>
      </c>
      <c r="B617" s="25" t="s">
        <v>1311</v>
      </c>
      <c r="C617" s="25" t="s">
        <v>1312</v>
      </c>
      <c r="D617" s="25" t="s">
        <v>941</v>
      </c>
      <c r="E617" s="25" t="s">
        <v>16</v>
      </c>
      <c r="F617" s="26" t="s">
        <v>25</v>
      </c>
      <c r="G617" s="31">
        <v>35</v>
      </c>
      <c r="H617" s="28">
        <v>216</v>
      </c>
      <c r="I617" s="26" t="s">
        <v>25</v>
      </c>
      <c r="J617" s="30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7.25">
      <c r="A618" s="25" t="s">
        <v>1317</v>
      </c>
      <c r="B618" s="25" t="s">
        <v>1318</v>
      </c>
      <c r="C618" s="25" t="s">
        <v>1319</v>
      </c>
      <c r="D618" s="25" t="s">
        <v>1226</v>
      </c>
      <c r="E618" s="25" t="s">
        <v>16</v>
      </c>
      <c r="F618" s="26"/>
      <c r="G618" s="31">
        <v>79.95</v>
      </c>
      <c r="H618" s="28">
        <v>100</v>
      </c>
      <c r="I618" s="25" t="s">
        <v>25</v>
      </c>
      <c r="J618" s="30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7.25">
      <c r="A619" s="25" t="s">
        <v>1320</v>
      </c>
      <c r="B619" s="25" t="s">
        <v>1318</v>
      </c>
      <c r="C619" s="25" t="s">
        <v>1319</v>
      </c>
      <c r="D619" s="25" t="s">
        <v>1321</v>
      </c>
      <c r="E619" s="25" t="s">
        <v>16</v>
      </c>
      <c r="F619" s="32" t="s">
        <v>1322</v>
      </c>
      <c r="G619" s="31">
        <v>325</v>
      </c>
      <c r="H619" s="28">
        <v>21</v>
      </c>
      <c r="I619" s="26" t="s">
        <v>25</v>
      </c>
      <c r="J619" s="30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7.25">
      <c r="A620" s="25" t="s">
        <v>1323</v>
      </c>
      <c r="B620" s="25" t="s">
        <v>1324</v>
      </c>
      <c r="C620" s="25" t="s">
        <v>1325</v>
      </c>
      <c r="D620" s="25" t="s">
        <v>267</v>
      </c>
      <c r="E620" s="25" t="s">
        <v>16</v>
      </c>
      <c r="F620" s="25"/>
      <c r="G620" s="31">
        <v>13.5</v>
      </c>
      <c r="H620" s="28">
        <v>700</v>
      </c>
      <c r="I620" s="33"/>
      <c r="J620" s="30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7.25">
      <c r="A621" s="25" t="s">
        <v>1326</v>
      </c>
      <c r="B621" s="25" t="s">
        <v>1327</v>
      </c>
      <c r="C621" s="25" t="s">
        <v>1328</v>
      </c>
      <c r="D621" s="25" t="s">
        <v>44</v>
      </c>
      <c r="E621" s="25" t="s">
        <v>16</v>
      </c>
      <c r="F621" s="26" t="s">
        <v>25</v>
      </c>
      <c r="G621" s="31">
        <v>5.95</v>
      </c>
      <c r="H621" s="28">
        <v>752</v>
      </c>
      <c r="I621" s="26" t="s">
        <v>25</v>
      </c>
      <c r="J621" s="30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7.25">
      <c r="A622" s="25" t="s">
        <v>1329</v>
      </c>
      <c r="B622" s="25" t="s">
        <v>1327</v>
      </c>
      <c r="C622" s="25" t="s">
        <v>1328</v>
      </c>
      <c r="D622" s="25" t="s">
        <v>24</v>
      </c>
      <c r="E622" s="25" t="s">
        <v>16</v>
      </c>
      <c r="F622" s="25" t="s">
        <v>25</v>
      </c>
      <c r="G622" s="31">
        <v>19.95</v>
      </c>
      <c r="H622" s="28">
        <v>100</v>
      </c>
      <c r="I622" s="26" t="s">
        <v>25</v>
      </c>
      <c r="J622" s="30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7.25">
      <c r="A623" s="25" t="s">
        <v>1330</v>
      </c>
      <c r="B623" s="25" t="s">
        <v>1331</v>
      </c>
      <c r="C623" s="25" t="s">
        <v>1332</v>
      </c>
      <c r="D623" s="25" t="s">
        <v>1226</v>
      </c>
      <c r="E623" s="25" t="s">
        <v>16</v>
      </c>
      <c r="F623" s="25"/>
      <c r="G623" s="31">
        <v>19.95</v>
      </c>
      <c r="H623" s="28">
        <v>371</v>
      </c>
      <c r="I623" s="26" t="s">
        <v>25</v>
      </c>
      <c r="J623" s="30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7.25">
      <c r="A624" s="25" t="s">
        <v>1333</v>
      </c>
      <c r="B624" s="25" t="s">
        <v>1331</v>
      </c>
      <c r="C624" s="25" t="s">
        <v>1332</v>
      </c>
      <c r="D624" s="25" t="s">
        <v>1230</v>
      </c>
      <c r="E624" s="25" t="s">
        <v>16</v>
      </c>
      <c r="F624" s="26" t="s">
        <v>146</v>
      </c>
      <c r="G624" s="31">
        <v>119.95</v>
      </c>
      <c r="H624" s="28">
        <v>82</v>
      </c>
      <c r="I624" s="33" t="s">
        <v>25</v>
      </c>
      <c r="J624" s="30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7.25">
      <c r="A625" s="25" t="s">
        <v>1334</v>
      </c>
      <c r="B625" s="25" t="s">
        <v>1335</v>
      </c>
      <c r="C625" s="25" t="s">
        <v>1336</v>
      </c>
      <c r="D625" s="25" t="s">
        <v>1226</v>
      </c>
      <c r="E625" s="25" t="s">
        <v>16</v>
      </c>
      <c r="F625" s="25"/>
      <c r="G625" s="31">
        <v>13.5</v>
      </c>
      <c r="H625" s="28">
        <v>9</v>
      </c>
      <c r="I625" s="33" t="s">
        <v>25</v>
      </c>
      <c r="J625" s="30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7.25">
      <c r="A626" s="25" t="s">
        <v>1337</v>
      </c>
      <c r="B626" s="25" t="s">
        <v>1335</v>
      </c>
      <c r="C626" s="25" t="s">
        <v>1336</v>
      </c>
      <c r="D626" s="25" t="s">
        <v>1226</v>
      </c>
      <c r="E626" s="25" t="s">
        <v>16</v>
      </c>
      <c r="F626" s="26"/>
      <c r="G626" s="31">
        <v>19.95</v>
      </c>
      <c r="H626" s="28">
        <v>559</v>
      </c>
      <c r="I626" s="33" t="s">
        <v>25</v>
      </c>
      <c r="J626" s="30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7.25">
      <c r="A627" s="25" t="s">
        <v>1337</v>
      </c>
      <c r="B627" s="25" t="s">
        <v>1335</v>
      </c>
      <c r="C627" s="25" t="s">
        <v>1336</v>
      </c>
      <c r="D627" s="25" t="s">
        <v>1226</v>
      </c>
      <c r="E627" s="25" t="s">
        <v>16</v>
      </c>
      <c r="F627" s="26"/>
      <c r="G627" s="31">
        <v>33.950000000000003</v>
      </c>
      <c r="H627" s="28">
        <v>475</v>
      </c>
      <c r="I627" s="33" t="s">
        <v>25</v>
      </c>
      <c r="J627" s="30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7.25">
      <c r="A628" s="25" t="s">
        <v>1338</v>
      </c>
      <c r="B628" s="25" t="s">
        <v>1335</v>
      </c>
      <c r="C628" s="25" t="s">
        <v>1336</v>
      </c>
      <c r="D628" s="25" t="s">
        <v>1230</v>
      </c>
      <c r="E628" s="25" t="s">
        <v>16</v>
      </c>
      <c r="F628" s="26"/>
      <c r="G628" s="31">
        <v>59.95</v>
      </c>
      <c r="H628" s="28">
        <v>22</v>
      </c>
      <c r="I628" s="26" t="s">
        <v>25</v>
      </c>
      <c r="J628" s="30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7.25">
      <c r="A629" s="25" t="s">
        <v>1339</v>
      </c>
      <c r="B629" s="25" t="s">
        <v>1335</v>
      </c>
      <c r="C629" s="25" t="s">
        <v>1336</v>
      </c>
      <c r="D629" s="25" t="s">
        <v>1243</v>
      </c>
      <c r="E629" s="25" t="s">
        <v>16</v>
      </c>
      <c r="F629" s="26"/>
      <c r="G629" s="31">
        <v>74.95</v>
      </c>
      <c r="H629" s="28">
        <v>17</v>
      </c>
      <c r="I629" s="26" t="s">
        <v>25</v>
      </c>
      <c r="J629" s="30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7.25">
      <c r="A630" s="25" t="s">
        <v>1340</v>
      </c>
      <c r="B630" s="25" t="s">
        <v>1335</v>
      </c>
      <c r="C630" s="25" t="s">
        <v>1336</v>
      </c>
      <c r="D630" s="25" t="s">
        <v>367</v>
      </c>
      <c r="E630" s="25" t="s">
        <v>16</v>
      </c>
      <c r="F630" s="25" t="s">
        <v>25</v>
      </c>
      <c r="G630" s="31">
        <v>139.94999999999999</v>
      </c>
      <c r="H630" s="28">
        <v>104</v>
      </c>
      <c r="I630" s="26" t="s">
        <v>25</v>
      </c>
      <c r="J630" s="30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7.25">
      <c r="A631" s="32" t="s">
        <v>1341</v>
      </c>
      <c r="B631" s="32" t="s">
        <v>1335</v>
      </c>
      <c r="C631" s="32" t="s">
        <v>1336</v>
      </c>
      <c r="D631" s="32" t="s">
        <v>871</v>
      </c>
      <c r="E631" s="32" t="s">
        <v>16</v>
      </c>
      <c r="F631" s="26"/>
      <c r="G631" s="34">
        <v>139.94999999999999</v>
      </c>
      <c r="H631" s="36">
        <v>41</v>
      </c>
      <c r="I631" s="25"/>
      <c r="J631" s="30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7.25">
      <c r="A632" s="25" t="s">
        <v>1342</v>
      </c>
      <c r="B632" s="25" t="s">
        <v>1343</v>
      </c>
      <c r="C632" s="25" t="s">
        <v>1344</v>
      </c>
      <c r="D632" s="25" t="s">
        <v>44</v>
      </c>
      <c r="E632" s="25" t="s">
        <v>16</v>
      </c>
      <c r="F632" s="26" t="s">
        <v>25</v>
      </c>
      <c r="G632" s="31">
        <v>7.95</v>
      </c>
      <c r="H632" s="28">
        <v>264</v>
      </c>
      <c r="I632" s="25" t="s">
        <v>25</v>
      </c>
      <c r="J632" s="30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7.25">
      <c r="A633" s="25" t="s">
        <v>1345</v>
      </c>
      <c r="B633" s="25" t="s">
        <v>1346</v>
      </c>
      <c r="C633" s="25" t="s">
        <v>1347</v>
      </c>
      <c r="D633" s="25" t="s">
        <v>44</v>
      </c>
      <c r="E633" s="25" t="s">
        <v>16</v>
      </c>
      <c r="F633" s="25" t="s">
        <v>25</v>
      </c>
      <c r="G633" s="31">
        <v>7.95</v>
      </c>
      <c r="H633" s="28">
        <v>728</v>
      </c>
      <c r="I633" s="25" t="s">
        <v>25</v>
      </c>
      <c r="J633" s="30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7.25">
      <c r="A634" s="25" t="s">
        <v>1348</v>
      </c>
      <c r="B634" s="25" t="s">
        <v>1349</v>
      </c>
      <c r="C634" s="25" t="s">
        <v>1350</v>
      </c>
      <c r="D634" s="25" t="s">
        <v>165</v>
      </c>
      <c r="E634" s="25" t="s">
        <v>16</v>
      </c>
      <c r="F634" s="25" t="s">
        <v>25</v>
      </c>
      <c r="G634" s="31">
        <v>219</v>
      </c>
      <c r="H634" s="28">
        <v>10</v>
      </c>
      <c r="I634" s="25" t="s">
        <v>25</v>
      </c>
      <c r="J634" s="30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7.25">
      <c r="A635" s="25" t="s">
        <v>1351</v>
      </c>
      <c r="B635" s="25" t="s">
        <v>1352</v>
      </c>
      <c r="C635" s="25" t="s">
        <v>1353</v>
      </c>
      <c r="D635" s="25" t="s">
        <v>1226</v>
      </c>
      <c r="E635" s="25" t="s">
        <v>16</v>
      </c>
      <c r="F635" s="25"/>
      <c r="G635" s="31">
        <v>59.95</v>
      </c>
      <c r="H635" s="28">
        <v>347</v>
      </c>
      <c r="I635" s="25" t="s">
        <v>25</v>
      </c>
      <c r="J635" s="30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7.25">
      <c r="A636" s="25" t="s">
        <v>1354</v>
      </c>
      <c r="B636" s="25" t="s">
        <v>1355</v>
      </c>
      <c r="C636" s="25" t="s">
        <v>1356</v>
      </c>
      <c r="D636" s="25" t="s">
        <v>44</v>
      </c>
      <c r="E636" s="25" t="s">
        <v>40</v>
      </c>
      <c r="F636" s="25" t="s">
        <v>25</v>
      </c>
      <c r="G636" s="31">
        <v>14.25</v>
      </c>
      <c r="H636" s="28">
        <v>150</v>
      </c>
      <c r="I636" s="25" t="s">
        <v>25</v>
      </c>
      <c r="J636" s="30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7.25">
      <c r="A637" s="32" t="s">
        <v>1357</v>
      </c>
      <c r="B637" s="25" t="s">
        <v>1355</v>
      </c>
      <c r="C637" s="25" t="s">
        <v>1356</v>
      </c>
      <c r="D637" s="32" t="s">
        <v>24</v>
      </c>
      <c r="E637" s="32" t="s">
        <v>40</v>
      </c>
      <c r="F637" s="32" t="s">
        <v>555</v>
      </c>
      <c r="G637" s="34">
        <v>19.95</v>
      </c>
      <c r="H637" s="36" t="s">
        <v>1358</v>
      </c>
      <c r="I637" s="25"/>
      <c r="J637" s="30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7.25">
      <c r="A638" s="32" t="s">
        <v>1359</v>
      </c>
      <c r="B638" s="25" t="s">
        <v>1355</v>
      </c>
      <c r="C638" s="25" t="s">
        <v>1356</v>
      </c>
      <c r="D638" s="32" t="s">
        <v>202</v>
      </c>
      <c r="E638" s="32" t="s">
        <v>40</v>
      </c>
      <c r="F638" s="32" t="s">
        <v>555</v>
      </c>
      <c r="G638" s="34">
        <v>29.95</v>
      </c>
      <c r="H638" s="36" t="s">
        <v>1358</v>
      </c>
      <c r="I638" s="25"/>
      <c r="J638" s="30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7.25">
      <c r="A639" s="25" t="s">
        <v>1360</v>
      </c>
      <c r="B639" s="25" t="s">
        <v>1355</v>
      </c>
      <c r="C639" s="25" t="s">
        <v>1356</v>
      </c>
      <c r="D639" s="25" t="s">
        <v>229</v>
      </c>
      <c r="E639" s="25" t="s">
        <v>40</v>
      </c>
      <c r="F639" s="26" t="s">
        <v>25</v>
      </c>
      <c r="G639" s="31">
        <v>150</v>
      </c>
      <c r="H639" s="28">
        <v>17</v>
      </c>
      <c r="I639" s="25" t="s">
        <v>25</v>
      </c>
      <c r="J639" s="30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7.25">
      <c r="A640" s="25" t="s">
        <v>1361</v>
      </c>
      <c r="B640" s="25" t="s">
        <v>1362</v>
      </c>
      <c r="C640" s="25" t="s">
        <v>1363</v>
      </c>
      <c r="D640" s="25" t="s">
        <v>99</v>
      </c>
      <c r="E640" s="25" t="s">
        <v>40</v>
      </c>
      <c r="F640" s="26" t="s">
        <v>25</v>
      </c>
      <c r="G640" s="31">
        <v>160</v>
      </c>
      <c r="H640" s="28">
        <v>99</v>
      </c>
      <c r="I640" s="26" t="s">
        <v>25</v>
      </c>
      <c r="J640" s="30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7.25">
      <c r="A641" s="25" t="s">
        <v>1364</v>
      </c>
      <c r="B641" s="25" t="s">
        <v>1365</v>
      </c>
      <c r="C641" s="25" t="s">
        <v>1366</v>
      </c>
      <c r="D641" s="25" t="s">
        <v>39</v>
      </c>
      <c r="E641" s="25" t="s">
        <v>40</v>
      </c>
      <c r="F641" s="26" t="s">
        <v>25</v>
      </c>
      <c r="G641" s="31">
        <v>129</v>
      </c>
      <c r="H641" s="28">
        <v>120</v>
      </c>
      <c r="I641" s="26" t="s">
        <v>25</v>
      </c>
      <c r="J641" s="30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7.25">
      <c r="A642" s="25" t="s">
        <v>1367</v>
      </c>
      <c r="B642" s="25" t="s">
        <v>1368</v>
      </c>
      <c r="C642" s="25" t="s">
        <v>1369</v>
      </c>
      <c r="D642" s="25" t="s">
        <v>82</v>
      </c>
      <c r="E642" s="25" t="s">
        <v>40</v>
      </c>
      <c r="F642" s="26" t="s">
        <v>25</v>
      </c>
      <c r="G642" s="31">
        <v>165</v>
      </c>
      <c r="H642" s="28">
        <v>121</v>
      </c>
      <c r="I642" s="25" t="s">
        <v>25</v>
      </c>
      <c r="J642" s="30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7.25">
      <c r="A643" s="25" t="s">
        <v>1370</v>
      </c>
      <c r="B643" s="25" t="s">
        <v>1368</v>
      </c>
      <c r="C643" s="25" t="s">
        <v>1369</v>
      </c>
      <c r="D643" s="25" t="s">
        <v>51</v>
      </c>
      <c r="E643" s="25" t="s">
        <v>40</v>
      </c>
      <c r="F643" s="26" t="s">
        <v>25</v>
      </c>
      <c r="G643" s="31">
        <v>170</v>
      </c>
      <c r="H643" s="28">
        <v>116</v>
      </c>
      <c r="I643" s="26" t="s">
        <v>25</v>
      </c>
      <c r="J643" s="30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7.25">
      <c r="A644" s="25" t="s">
        <v>1371</v>
      </c>
      <c r="B644" s="25" t="s">
        <v>1372</v>
      </c>
      <c r="C644" s="25" t="s">
        <v>1373</v>
      </c>
      <c r="D644" s="25" t="s">
        <v>44</v>
      </c>
      <c r="E644" s="25" t="s">
        <v>263</v>
      </c>
      <c r="F644" s="26" t="s">
        <v>25</v>
      </c>
      <c r="G644" s="31">
        <v>4.25</v>
      </c>
      <c r="H644" s="28">
        <v>2799</v>
      </c>
      <c r="I644" s="37" t="s">
        <v>47</v>
      </c>
      <c r="J644" s="30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7.25">
      <c r="A645" s="25" t="s">
        <v>1374</v>
      </c>
      <c r="B645" s="25" t="s">
        <v>1372</v>
      </c>
      <c r="C645" s="25" t="s">
        <v>1373</v>
      </c>
      <c r="D645" s="25" t="s">
        <v>267</v>
      </c>
      <c r="E645" s="25" t="s">
        <v>263</v>
      </c>
      <c r="F645" s="25" t="s">
        <v>25</v>
      </c>
      <c r="G645" s="31">
        <v>8.25</v>
      </c>
      <c r="H645" s="28">
        <v>725</v>
      </c>
      <c r="I645" s="26"/>
      <c r="J645" s="30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7.25">
      <c r="A646" s="25" t="s">
        <v>1375</v>
      </c>
      <c r="B646" s="25" t="s">
        <v>1372</v>
      </c>
      <c r="C646" s="25" t="s">
        <v>1373</v>
      </c>
      <c r="D646" s="25" t="s">
        <v>24</v>
      </c>
      <c r="E646" s="25" t="s">
        <v>268</v>
      </c>
      <c r="F646" s="26" t="s">
        <v>25</v>
      </c>
      <c r="G646" s="31">
        <v>13.75</v>
      </c>
      <c r="H646" s="28">
        <v>555</v>
      </c>
      <c r="I646" s="37" t="s">
        <v>47</v>
      </c>
      <c r="J646" s="30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7.25">
      <c r="A647" s="25" t="s">
        <v>1376</v>
      </c>
      <c r="B647" s="25" t="s">
        <v>1372</v>
      </c>
      <c r="C647" s="25" t="s">
        <v>1373</v>
      </c>
      <c r="D647" s="25" t="s">
        <v>30</v>
      </c>
      <c r="E647" s="25" t="s">
        <v>263</v>
      </c>
      <c r="F647" s="25" t="s">
        <v>25</v>
      </c>
      <c r="G647" s="31">
        <v>22.5</v>
      </c>
      <c r="H647" s="28">
        <v>468</v>
      </c>
      <c r="I647" s="37" t="str">
        <f>HYPERLINK("https://d3d574ud99awga.cloudfront.net/krueger/images/large/POLMUN2G-polystichum-munitum-024403-l.jpeg","📸 Photo")</f>
        <v>📸 Photo</v>
      </c>
      <c r="J647" s="30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7.25">
      <c r="A648" s="25" t="s">
        <v>1377</v>
      </c>
      <c r="B648" s="25" t="s">
        <v>1378</v>
      </c>
      <c r="C648" s="25" t="s">
        <v>1379</v>
      </c>
      <c r="D648" s="25" t="s">
        <v>24</v>
      </c>
      <c r="E648" s="25" t="s">
        <v>263</v>
      </c>
      <c r="F648" s="26"/>
      <c r="G648" s="31">
        <v>19.95</v>
      </c>
      <c r="H648" s="28">
        <v>23</v>
      </c>
      <c r="I648" s="37" t="str">
        <f>HYPERLINK("https://d3d574ud99awga.cloudfront.net/krueger/images/large/POLPOL2G-polystichum-polyblepharum-024948-l.jpeg","📸 Photo")</f>
        <v>📸 Photo</v>
      </c>
      <c r="J648" s="30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7.25">
      <c r="A649" s="25" t="s">
        <v>1380</v>
      </c>
      <c r="B649" s="25" t="s">
        <v>1381</v>
      </c>
      <c r="C649" s="25" t="s">
        <v>1382</v>
      </c>
      <c r="D649" s="25" t="s">
        <v>94</v>
      </c>
      <c r="E649" s="25" t="s">
        <v>40</v>
      </c>
      <c r="F649" s="26"/>
      <c r="G649" s="31">
        <v>155</v>
      </c>
      <c r="H649" s="28">
        <v>90</v>
      </c>
      <c r="I649" s="26" t="s">
        <v>25</v>
      </c>
      <c r="J649" s="30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7.25">
      <c r="A650" s="25" t="s">
        <v>1383</v>
      </c>
      <c r="B650" s="25" t="s">
        <v>1381</v>
      </c>
      <c r="C650" s="25" t="s">
        <v>1382</v>
      </c>
      <c r="D650" s="25" t="s">
        <v>99</v>
      </c>
      <c r="E650" s="25" t="s">
        <v>40</v>
      </c>
      <c r="F650" s="26"/>
      <c r="G650" s="31">
        <v>160</v>
      </c>
      <c r="H650" s="28">
        <v>170</v>
      </c>
      <c r="I650" s="25" t="s">
        <v>25</v>
      </c>
      <c r="J650" s="30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7.25">
      <c r="A651" s="25" t="s">
        <v>1384</v>
      </c>
      <c r="B651" s="25" t="s">
        <v>1381</v>
      </c>
      <c r="C651" s="25" t="s">
        <v>1382</v>
      </c>
      <c r="D651" s="25" t="s">
        <v>961</v>
      </c>
      <c r="E651" s="25" t="s">
        <v>40</v>
      </c>
      <c r="F651" s="26"/>
      <c r="G651" s="31">
        <v>165</v>
      </c>
      <c r="H651" s="28">
        <v>22</v>
      </c>
      <c r="I651" s="26" t="s">
        <v>25</v>
      </c>
      <c r="J651" s="30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7.25">
      <c r="A652" s="32" t="s">
        <v>1385</v>
      </c>
      <c r="B652" s="32" t="s">
        <v>1386</v>
      </c>
      <c r="C652" s="25" t="s">
        <v>1387</v>
      </c>
      <c r="D652" s="32" t="s">
        <v>24</v>
      </c>
      <c r="E652" s="32" t="s">
        <v>40</v>
      </c>
      <c r="F652" s="25"/>
      <c r="G652" s="34">
        <v>29.95</v>
      </c>
      <c r="H652" s="36" t="s">
        <v>1358</v>
      </c>
      <c r="I652" s="26"/>
      <c r="J652" s="30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7.25">
      <c r="A653" s="25" t="s">
        <v>1388</v>
      </c>
      <c r="B653" s="32" t="s">
        <v>1386</v>
      </c>
      <c r="C653" s="25" t="s">
        <v>1387</v>
      </c>
      <c r="D653" s="25" t="s">
        <v>30</v>
      </c>
      <c r="E653" s="25" t="s">
        <v>40</v>
      </c>
      <c r="F653" s="25"/>
      <c r="G653" s="31">
        <v>39.950000000000003</v>
      </c>
      <c r="H653" s="28">
        <v>173</v>
      </c>
      <c r="I653" s="26" t="s">
        <v>25</v>
      </c>
      <c r="J653" s="30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7.25">
      <c r="A654" s="25" t="s">
        <v>1389</v>
      </c>
      <c r="B654" s="25" t="s">
        <v>1390</v>
      </c>
      <c r="C654" s="25" t="s">
        <v>1387</v>
      </c>
      <c r="D654" s="25" t="s">
        <v>77</v>
      </c>
      <c r="E654" s="25" t="s">
        <v>40</v>
      </c>
      <c r="F654" s="26"/>
      <c r="G654" s="31">
        <v>129.94999999999999</v>
      </c>
      <c r="H654" s="28">
        <v>144</v>
      </c>
      <c r="I654" s="26" t="s">
        <v>25</v>
      </c>
      <c r="J654" s="30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7.25">
      <c r="A655" s="25" t="s">
        <v>1391</v>
      </c>
      <c r="B655" s="25" t="s">
        <v>1390</v>
      </c>
      <c r="C655" s="25" t="s">
        <v>1387</v>
      </c>
      <c r="D655" s="25" t="s">
        <v>94</v>
      </c>
      <c r="E655" s="25" t="s">
        <v>40</v>
      </c>
      <c r="F655" s="25"/>
      <c r="G655" s="31">
        <v>155</v>
      </c>
      <c r="H655" s="28">
        <v>488</v>
      </c>
      <c r="I655" s="26" t="s">
        <v>25</v>
      </c>
      <c r="J655" s="30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7.25">
      <c r="A656" s="25" t="s">
        <v>1392</v>
      </c>
      <c r="B656" s="32" t="s">
        <v>1390</v>
      </c>
      <c r="C656" s="25" t="s">
        <v>1387</v>
      </c>
      <c r="D656" s="25" t="s">
        <v>51</v>
      </c>
      <c r="E656" s="25" t="s">
        <v>40</v>
      </c>
      <c r="F656" s="26"/>
      <c r="G656" s="31">
        <v>170</v>
      </c>
      <c r="H656" s="28">
        <v>19</v>
      </c>
      <c r="I656" s="26" t="s">
        <v>25</v>
      </c>
      <c r="J656" s="30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7.25">
      <c r="A657" s="25" t="s">
        <v>1393</v>
      </c>
      <c r="B657" s="25" t="s">
        <v>1390</v>
      </c>
      <c r="C657" s="25" t="s">
        <v>1387</v>
      </c>
      <c r="D657" s="25" t="s">
        <v>135</v>
      </c>
      <c r="E657" s="25" t="s">
        <v>40</v>
      </c>
      <c r="F657" s="25"/>
      <c r="G657" s="31">
        <v>190</v>
      </c>
      <c r="H657" s="28">
        <v>9</v>
      </c>
      <c r="I657" s="33" t="s">
        <v>25</v>
      </c>
      <c r="J657" s="30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7.25">
      <c r="A658" s="25" t="s">
        <v>1394</v>
      </c>
      <c r="B658" s="25" t="s">
        <v>1395</v>
      </c>
      <c r="C658" s="25" t="s">
        <v>1396</v>
      </c>
      <c r="D658" s="25" t="s">
        <v>99</v>
      </c>
      <c r="E658" s="25" t="s">
        <v>40</v>
      </c>
      <c r="F658" s="26" t="s">
        <v>25</v>
      </c>
      <c r="G658" s="31">
        <v>160</v>
      </c>
      <c r="H658" s="28">
        <v>217</v>
      </c>
      <c r="I658" s="33" t="s">
        <v>25</v>
      </c>
      <c r="J658" s="30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7.25">
      <c r="A659" s="25" t="s">
        <v>1397</v>
      </c>
      <c r="B659" s="25" t="s">
        <v>1395</v>
      </c>
      <c r="C659" s="25" t="s">
        <v>1396</v>
      </c>
      <c r="D659" s="25" t="s">
        <v>82</v>
      </c>
      <c r="E659" s="25" t="s">
        <v>40</v>
      </c>
      <c r="F659" s="26" t="s">
        <v>25</v>
      </c>
      <c r="G659" s="31">
        <v>165</v>
      </c>
      <c r="H659" s="28">
        <v>27</v>
      </c>
      <c r="I659" s="25" t="s">
        <v>25</v>
      </c>
      <c r="J659" s="30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7.25">
      <c r="A660" s="25" t="s">
        <v>1398</v>
      </c>
      <c r="B660" s="25" t="s">
        <v>1395</v>
      </c>
      <c r="C660" s="25" t="s">
        <v>1396</v>
      </c>
      <c r="D660" s="25" t="s">
        <v>135</v>
      </c>
      <c r="E660" s="25" t="s">
        <v>40</v>
      </c>
      <c r="F660" s="26" t="s">
        <v>25</v>
      </c>
      <c r="G660" s="31">
        <v>190</v>
      </c>
      <c r="H660" s="28">
        <v>4</v>
      </c>
      <c r="I660" s="33" t="s">
        <v>25</v>
      </c>
      <c r="J660" s="30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7.25">
      <c r="A661" s="25" t="s">
        <v>1399</v>
      </c>
      <c r="B661" s="25" t="s">
        <v>1400</v>
      </c>
      <c r="C661" s="25" t="s">
        <v>1401</v>
      </c>
      <c r="D661" s="25" t="s">
        <v>1402</v>
      </c>
      <c r="E661" s="25" t="s">
        <v>40</v>
      </c>
      <c r="F661" s="25"/>
      <c r="G661" s="31">
        <v>145</v>
      </c>
      <c r="H661" s="28">
        <v>120</v>
      </c>
      <c r="I661" s="33" t="s">
        <v>25</v>
      </c>
      <c r="J661" s="30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7.25">
      <c r="A662" s="25" t="s">
        <v>1403</v>
      </c>
      <c r="B662" s="25" t="s">
        <v>1404</v>
      </c>
      <c r="C662" s="25" t="s">
        <v>1405</v>
      </c>
      <c r="D662" s="25" t="s">
        <v>165</v>
      </c>
      <c r="E662" s="25" t="s">
        <v>268</v>
      </c>
      <c r="F662" s="25" t="s">
        <v>25</v>
      </c>
      <c r="G662" s="31">
        <v>65</v>
      </c>
      <c r="H662" s="28">
        <v>62</v>
      </c>
      <c r="I662" s="33" t="s">
        <v>25</v>
      </c>
      <c r="J662" s="30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7.25">
      <c r="A663" s="25" t="s">
        <v>1406</v>
      </c>
      <c r="B663" s="25" t="s">
        <v>1404</v>
      </c>
      <c r="C663" s="25" t="s">
        <v>1405</v>
      </c>
      <c r="D663" s="25" t="s">
        <v>941</v>
      </c>
      <c r="E663" s="25" t="s">
        <v>268</v>
      </c>
      <c r="F663" s="26" t="s">
        <v>25</v>
      </c>
      <c r="G663" s="31">
        <v>89.95</v>
      </c>
      <c r="H663" s="28">
        <v>106</v>
      </c>
      <c r="I663" s="26" t="s">
        <v>25</v>
      </c>
      <c r="J663" s="30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7.25">
      <c r="A664" s="25" t="s">
        <v>1407</v>
      </c>
      <c r="B664" s="25" t="s">
        <v>1404</v>
      </c>
      <c r="C664" s="25" t="s">
        <v>1405</v>
      </c>
      <c r="D664" s="25" t="s">
        <v>450</v>
      </c>
      <c r="E664" s="25" t="s">
        <v>268</v>
      </c>
      <c r="F664" s="26" t="s">
        <v>25</v>
      </c>
      <c r="G664" s="31">
        <v>139.94999999999999</v>
      </c>
      <c r="H664" s="28">
        <v>38</v>
      </c>
      <c r="I664" s="25" t="s">
        <v>25</v>
      </c>
      <c r="J664" s="30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7.25">
      <c r="A665" s="25" t="s">
        <v>1408</v>
      </c>
      <c r="B665" s="25" t="s">
        <v>1409</v>
      </c>
      <c r="C665" s="25" t="s">
        <v>1410</v>
      </c>
      <c r="D665" s="25" t="s">
        <v>82</v>
      </c>
      <c r="E665" s="25" t="s">
        <v>40</v>
      </c>
      <c r="F665" s="26" t="s">
        <v>25</v>
      </c>
      <c r="G665" s="31">
        <v>165</v>
      </c>
      <c r="H665" s="28">
        <v>42</v>
      </c>
      <c r="I665" s="35" t="s">
        <v>47</v>
      </c>
      <c r="J665" s="30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7.25">
      <c r="A666" s="25" t="s">
        <v>1411</v>
      </c>
      <c r="B666" s="25" t="s">
        <v>1412</v>
      </c>
      <c r="C666" s="25" t="s">
        <v>1413</v>
      </c>
      <c r="D666" s="25" t="s">
        <v>99</v>
      </c>
      <c r="E666" s="25" t="s">
        <v>40</v>
      </c>
      <c r="F666" s="25" t="s">
        <v>25</v>
      </c>
      <c r="G666" s="31">
        <v>160</v>
      </c>
      <c r="H666" s="28">
        <v>16</v>
      </c>
      <c r="I666" s="26" t="s">
        <v>25</v>
      </c>
      <c r="J666" s="30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7.25">
      <c r="A667" s="26" t="s">
        <v>1414</v>
      </c>
      <c r="B667" s="26" t="s">
        <v>1412</v>
      </c>
      <c r="C667" s="26" t="s">
        <v>1413</v>
      </c>
      <c r="D667" s="26" t="s">
        <v>82</v>
      </c>
      <c r="E667" s="26" t="s">
        <v>40</v>
      </c>
      <c r="F667" s="26" t="s">
        <v>25</v>
      </c>
      <c r="G667" s="31">
        <v>165</v>
      </c>
      <c r="H667" s="45">
        <v>25</v>
      </c>
      <c r="I667" s="26" t="s">
        <v>25</v>
      </c>
      <c r="J667" s="30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7.25">
      <c r="A668" s="26" t="s">
        <v>1415</v>
      </c>
      <c r="B668" s="26" t="s">
        <v>1412</v>
      </c>
      <c r="C668" s="26" t="s">
        <v>1413</v>
      </c>
      <c r="D668" s="26" t="s">
        <v>51</v>
      </c>
      <c r="E668" s="26" t="s">
        <v>40</v>
      </c>
      <c r="F668" s="26" t="s">
        <v>25</v>
      </c>
      <c r="G668" s="31">
        <v>170</v>
      </c>
      <c r="H668" s="45">
        <v>2</v>
      </c>
      <c r="I668" s="26" t="s">
        <v>25</v>
      </c>
      <c r="J668" s="30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7.25">
      <c r="A669" s="26" t="s">
        <v>1416</v>
      </c>
      <c r="B669" s="26" t="s">
        <v>1417</v>
      </c>
      <c r="C669" s="32" t="s">
        <v>1418</v>
      </c>
      <c r="D669" s="26" t="s">
        <v>30</v>
      </c>
      <c r="E669" s="26" t="s">
        <v>40</v>
      </c>
      <c r="F669" s="26" t="s">
        <v>25</v>
      </c>
      <c r="G669" s="31">
        <v>49.95</v>
      </c>
      <c r="H669" s="45">
        <v>76</v>
      </c>
      <c r="I669" s="26" t="s">
        <v>25</v>
      </c>
      <c r="J669" s="30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7.25">
      <c r="A670" s="26" t="s">
        <v>1419</v>
      </c>
      <c r="B670" s="26" t="s">
        <v>1417</v>
      </c>
      <c r="C670" s="32" t="s">
        <v>1420</v>
      </c>
      <c r="D670" s="26" t="s">
        <v>94</v>
      </c>
      <c r="E670" s="26" t="s">
        <v>40</v>
      </c>
      <c r="F670" s="48" t="s">
        <v>1421</v>
      </c>
      <c r="G670" s="31">
        <v>155</v>
      </c>
      <c r="H670" s="45">
        <v>80</v>
      </c>
      <c r="I670" s="26" t="s">
        <v>25</v>
      </c>
      <c r="J670" s="30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7.25">
      <c r="A671" s="26" t="s">
        <v>1422</v>
      </c>
      <c r="B671" s="26" t="s">
        <v>1417</v>
      </c>
      <c r="C671" s="32" t="s">
        <v>1420</v>
      </c>
      <c r="D671" s="26" t="s">
        <v>51</v>
      </c>
      <c r="E671" s="26" t="s">
        <v>40</v>
      </c>
      <c r="F671" s="49" t="s">
        <v>1421</v>
      </c>
      <c r="G671" s="31">
        <v>175</v>
      </c>
      <c r="H671" s="45">
        <v>68</v>
      </c>
      <c r="I671" s="26" t="s">
        <v>25</v>
      </c>
      <c r="J671" s="30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7.25">
      <c r="A672" s="26" t="s">
        <v>1423</v>
      </c>
      <c r="B672" s="26" t="s">
        <v>1417</v>
      </c>
      <c r="C672" s="32" t="s">
        <v>1420</v>
      </c>
      <c r="D672" s="26" t="s">
        <v>133</v>
      </c>
      <c r="E672" s="26" t="s">
        <v>40</v>
      </c>
      <c r="F672" s="49" t="s">
        <v>1421</v>
      </c>
      <c r="G672" s="31">
        <v>180</v>
      </c>
      <c r="H672" s="45">
        <v>41</v>
      </c>
      <c r="I672" s="26" t="s">
        <v>25</v>
      </c>
      <c r="J672" s="30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7.25">
      <c r="A673" s="26" t="s">
        <v>1424</v>
      </c>
      <c r="B673" s="26" t="s">
        <v>1417</v>
      </c>
      <c r="C673" s="32" t="s">
        <v>1420</v>
      </c>
      <c r="D673" s="26" t="s">
        <v>1425</v>
      </c>
      <c r="E673" s="26" t="s">
        <v>40</v>
      </c>
      <c r="F673" s="49" t="s">
        <v>1421</v>
      </c>
      <c r="G673" s="31">
        <v>210</v>
      </c>
      <c r="H673" s="45">
        <v>90</v>
      </c>
      <c r="I673" s="26" t="s">
        <v>25</v>
      </c>
      <c r="J673" s="30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7.25">
      <c r="A674" s="26" t="s">
        <v>1426</v>
      </c>
      <c r="B674" s="26" t="s">
        <v>1417</v>
      </c>
      <c r="C674" s="32" t="s">
        <v>1420</v>
      </c>
      <c r="D674" s="26" t="s">
        <v>1427</v>
      </c>
      <c r="E674" s="26" t="s">
        <v>40</v>
      </c>
      <c r="F674" s="49" t="s">
        <v>1421</v>
      </c>
      <c r="G674" s="31">
        <v>385</v>
      </c>
      <c r="H674" s="45">
        <v>38</v>
      </c>
      <c r="I674" s="26" t="s">
        <v>25</v>
      </c>
      <c r="J674" s="30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7.25">
      <c r="A675" s="26" t="s">
        <v>1428</v>
      </c>
      <c r="B675" s="26" t="s">
        <v>1429</v>
      </c>
      <c r="C675" s="26" t="s">
        <v>1430</v>
      </c>
      <c r="D675" s="26" t="s">
        <v>298</v>
      </c>
      <c r="E675" s="26" t="s">
        <v>40</v>
      </c>
      <c r="F675" s="26"/>
      <c r="G675" s="31">
        <v>155</v>
      </c>
      <c r="H675" s="45">
        <v>71</v>
      </c>
      <c r="I675" s="26" t="s">
        <v>25</v>
      </c>
      <c r="J675" s="30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7.25">
      <c r="A676" s="26" t="s">
        <v>1428</v>
      </c>
      <c r="B676" s="26" t="s">
        <v>1429</v>
      </c>
      <c r="C676" s="26" t="s">
        <v>1430</v>
      </c>
      <c r="D676" s="26" t="s">
        <v>94</v>
      </c>
      <c r="E676" s="26" t="s">
        <v>40</v>
      </c>
      <c r="F676" s="26" t="s">
        <v>25</v>
      </c>
      <c r="G676" s="31">
        <v>155</v>
      </c>
      <c r="H676" s="45">
        <v>484</v>
      </c>
      <c r="I676" s="26" t="s">
        <v>25</v>
      </c>
      <c r="J676" s="30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7.25">
      <c r="A677" s="26" t="s">
        <v>1431</v>
      </c>
      <c r="B677" s="26" t="s">
        <v>1429</v>
      </c>
      <c r="C677" s="26" t="s">
        <v>1430</v>
      </c>
      <c r="D677" s="26" t="s">
        <v>99</v>
      </c>
      <c r="E677" s="26" t="s">
        <v>40</v>
      </c>
      <c r="F677" s="26" t="s">
        <v>25</v>
      </c>
      <c r="G677" s="31">
        <v>160</v>
      </c>
      <c r="H677" s="45">
        <v>68</v>
      </c>
      <c r="I677" s="26" t="s">
        <v>25</v>
      </c>
      <c r="J677" s="30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7.25">
      <c r="A678" s="26" t="s">
        <v>1432</v>
      </c>
      <c r="B678" s="26" t="s">
        <v>1429</v>
      </c>
      <c r="C678" s="26" t="s">
        <v>1430</v>
      </c>
      <c r="D678" s="26" t="s">
        <v>51</v>
      </c>
      <c r="E678" s="26" t="s">
        <v>40</v>
      </c>
      <c r="F678" s="26" t="s">
        <v>25</v>
      </c>
      <c r="G678" s="31">
        <v>170</v>
      </c>
      <c r="H678" s="45">
        <v>47</v>
      </c>
      <c r="I678" s="26" t="s">
        <v>25</v>
      </c>
      <c r="J678" s="30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7.25">
      <c r="A679" s="26" t="s">
        <v>1433</v>
      </c>
      <c r="B679" s="26" t="s">
        <v>1434</v>
      </c>
      <c r="C679" s="26" t="s">
        <v>1435</v>
      </c>
      <c r="D679" s="26" t="s">
        <v>74</v>
      </c>
      <c r="E679" s="26" t="s">
        <v>40</v>
      </c>
      <c r="F679" s="26" t="s">
        <v>25</v>
      </c>
      <c r="G679" s="31">
        <v>119</v>
      </c>
      <c r="H679" s="45">
        <v>357</v>
      </c>
      <c r="I679" s="26" t="s">
        <v>25</v>
      </c>
      <c r="J679" s="30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7.25">
      <c r="A680" s="26" t="s">
        <v>1436</v>
      </c>
      <c r="B680" s="26" t="s">
        <v>1437</v>
      </c>
      <c r="C680" s="26" t="s">
        <v>1438</v>
      </c>
      <c r="D680" s="26" t="s">
        <v>99</v>
      </c>
      <c r="E680" s="26" t="s">
        <v>40</v>
      </c>
      <c r="F680" s="26" t="s">
        <v>25</v>
      </c>
      <c r="G680" s="31">
        <v>160</v>
      </c>
      <c r="H680" s="45">
        <v>80</v>
      </c>
      <c r="I680" s="26" t="s">
        <v>25</v>
      </c>
      <c r="J680" s="30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7.25">
      <c r="A681" s="32" t="s">
        <v>1439</v>
      </c>
      <c r="B681" s="32" t="s">
        <v>1440</v>
      </c>
      <c r="C681" s="32" t="s">
        <v>1441</v>
      </c>
      <c r="D681" s="32" t="s">
        <v>1442</v>
      </c>
      <c r="E681" s="32" t="s">
        <v>16</v>
      </c>
      <c r="F681" s="32" t="s">
        <v>118</v>
      </c>
      <c r="G681" s="34">
        <v>29.95</v>
      </c>
      <c r="H681" s="36">
        <v>38</v>
      </c>
      <c r="I681" s="26"/>
      <c r="J681" s="30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7.25">
      <c r="A682" s="32" t="s">
        <v>1443</v>
      </c>
      <c r="B682" s="32" t="s">
        <v>1444</v>
      </c>
      <c r="C682" s="32" t="s">
        <v>1441</v>
      </c>
      <c r="D682" s="32" t="s">
        <v>871</v>
      </c>
      <c r="E682" s="32" t="s">
        <v>16</v>
      </c>
      <c r="F682" s="32" t="s">
        <v>555</v>
      </c>
      <c r="G682" s="34">
        <v>109.95</v>
      </c>
      <c r="H682" s="36">
        <v>90</v>
      </c>
      <c r="I682" s="26"/>
      <c r="J682" s="30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7.25">
      <c r="A683" s="32" t="s">
        <v>1445</v>
      </c>
      <c r="B683" s="26" t="s">
        <v>1446</v>
      </c>
      <c r="C683" s="26" t="s">
        <v>1447</v>
      </c>
      <c r="D683" s="32" t="s">
        <v>44</v>
      </c>
      <c r="E683" s="32" t="s">
        <v>16</v>
      </c>
      <c r="F683" s="26"/>
      <c r="G683" s="34">
        <v>10.95</v>
      </c>
      <c r="H683" s="36">
        <v>260</v>
      </c>
      <c r="I683" s="26"/>
      <c r="J683" s="30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7.25">
      <c r="A684" s="32" t="s">
        <v>1448</v>
      </c>
      <c r="B684" s="26" t="s">
        <v>1446</v>
      </c>
      <c r="C684" s="26" t="s">
        <v>1447</v>
      </c>
      <c r="D684" s="32" t="s">
        <v>267</v>
      </c>
      <c r="E684" s="32" t="s">
        <v>16</v>
      </c>
      <c r="F684" s="26"/>
      <c r="G684" s="34">
        <v>19.95</v>
      </c>
      <c r="H684" s="36">
        <v>746</v>
      </c>
      <c r="I684" s="26"/>
      <c r="J684" s="30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7.25">
      <c r="A685" s="32" t="s">
        <v>1449</v>
      </c>
      <c r="B685" s="26" t="s">
        <v>1446</v>
      </c>
      <c r="C685" s="26" t="s">
        <v>1447</v>
      </c>
      <c r="D685" s="32" t="s">
        <v>24</v>
      </c>
      <c r="E685" s="32" t="s">
        <v>16</v>
      </c>
      <c r="F685" s="26"/>
      <c r="G685" s="34">
        <v>26.95</v>
      </c>
      <c r="H685" s="36" t="s">
        <v>61</v>
      </c>
      <c r="I685" s="26"/>
      <c r="J685" s="30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7.25">
      <c r="A686" s="32" t="s">
        <v>1450</v>
      </c>
      <c r="B686" s="26" t="s">
        <v>1446</v>
      </c>
      <c r="C686" s="26" t="s">
        <v>1447</v>
      </c>
      <c r="D686" s="32" t="s">
        <v>202</v>
      </c>
      <c r="E686" s="32" t="s">
        <v>16</v>
      </c>
      <c r="F686" s="26"/>
      <c r="G686" s="34">
        <v>29.95</v>
      </c>
      <c r="H686" s="36">
        <v>694</v>
      </c>
      <c r="I686" s="26"/>
      <c r="J686" s="30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7.25">
      <c r="A687" s="32" t="s">
        <v>1451</v>
      </c>
      <c r="B687" s="26" t="s">
        <v>1446</v>
      </c>
      <c r="C687" s="26" t="s">
        <v>1447</v>
      </c>
      <c r="D687" s="32" t="s">
        <v>30</v>
      </c>
      <c r="E687" s="32" t="s">
        <v>16</v>
      </c>
      <c r="F687" s="26"/>
      <c r="G687" s="34">
        <v>45.95</v>
      </c>
      <c r="H687" s="36">
        <v>381</v>
      </c>
      <c r="I687" s="26"/>
      <c r="J687" s="30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7.25">
      <c r="A688" s="26" t="s">
        <v>1452</v>
      </c>
      <c r="B688" s="26" t="s">
        <v>1446</v>
      </c>
      <c r="C688" s="26" t="s">
        <v>1447</v>
      </c>
      <c r="D688" s="26" t="s">
        <v>554</v>
      </c>
      <c r="E688" s="32" t="s">
        <v>16</v>
      </c>
      <c r="F688" s="26" t="s">
        <v>25</v>
      </c>
      <c r="G688" s="31">
        <v>69.95</v>
      </c>
      <c r="H688" s="45">
        <v>77</v>
      </c>
      <c r="I688" s="26" t="s">
        <v>25</v>
      </c>
      <c r="J688" s="30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7.25">
      <c r="A689" s="26" t="s">
        <v>1453</v>
      </c>
      <c r="B689" s="26" t="s">
        <v>1454</v>
      </c>
      <c r="C689" s="26" t="s">
        <v>1455</v>
      </c>
      <c r="D689" s="26" t="s">
        <v>148</v>
      </c>
      <c r="E689" s="26" t="s">
        <v>40</v>
      </c>
      <c r="F689" s="26" t="s">
        <v>107</v>
      </c>
      <c r="G689" s="31">
        <v>145</v>
      </c>
      <c r="H689" s="45">
        <v>30</v>
      </c>
      <c r="I689" s="26" t="s">
        <v>25</v>
      </c>
      <c r="J689" s="30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7.25">
      <c r="A690" s="26" t="s">
        <v>1456</v>
      </c>
      <c r="B690" s="26" t="s">
        <v>1457</v>
      </c>
      <c r="C690" s="26" t="s">
        <v>1458</v>
      </c>
      <c r="D690" s="26" t="s">
        <v>99</v>
      </c>
      <c r="E690" s="26" t="s">
        <v>40</v>
      </c>
      <c r="F690" s="26" t="s">
        <v>25</v>
      </c>
      <c r="G690" s="31">
        <v>160</v>
      </c>
      <c r="H690" s="45">
        <v>52</v>
      </c>
      <c r="I690" s="26" t="s">
        <v>25</v>
      </c>
      <c r="J690" s="30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7.25">
      <c r="A691" s="26" t="s">
        <v>1459</v>
      </c>
      <c r="B691" s="26" t="s">
        <v>1457</v>
      </c>
      <c r="C691" s="26" t="s">
        <v>1458</v>
      </c>
      <c r="D691" s="26" t="s">
        <v>82</v>
      </c>
      <c r="E691" s="26" t="s">
        <v>40</v>
      </c>
      <c r="F691" s="26" t="s">
        <v>25</v>
      </c>
      <c r="G691" s="31">
        <v>165</v>
      </c>
      <c r="H691" s="45">
        <v>20</v>
      </c>
      <c r="I691" s="26" t="s">
        <v>25</v>
      </c>
      <c r="J691" s="30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7.25">
      <c r="A692" s="26" t="s">
        <v>1460</v>
      </c>
      <c r="B692" s="26" t="s">
        <v>1457</v>
      </c>
      <c r="C692" s="26" t="s">
        <v>1458</v>
      </c>
      <c r="D692" s="26" t="s">
        <v>51</v>
      </c>
      <c r="E692" s="26" t="s">
        <v>40</v>
      </c>
      <c r="F692" s="26" t="s">
        <v>25</v>
      </c>
      <c r="G692" s="31">
        <v>170</v>
      </c>
      <c r="H692" s="36">
        <v>75</v>
      </c>
      <c r="I692" s="26" t="s">
        <v>25</v>
      </c>
      <c r="J692" s="30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7.25">
      <c r="A693" s="26" t="s">
        <v>1461</v>
      </c>
      <c r="B693" s="26" t="s">
        <v>1457</v>
      </c>
      <c r="C693" s="26" t="s">
        <v>1458</v>
      </c>
      <c r="D693" s="26" t="s">
        <v>135</v>
      </c>
      <c r="E693" s="26" t="s">
        <v>40</v>
      </c>
      <c r="F693" s="26" t="s">
        <v>25</v>
      </c>
      <c r="G693" s="31">
        <v>190</v>
      </c>
      <c r="H693" s="45">
        <v>40</v>
      </c>
      <c r="I693" s="26" t="s">
        <v>25</v>
      </c>
      <c r="J693" s="30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7.25">
      <c r="A694" s="26" t="s">
        <v>1462</v>
      </c>
      <c r="B694" s="26" t="s">
        <v>1463</v>
      </c>
      <c r="C694" s="26" t="s">
        <v>1464</v>
      </c>
      <c r="D694" s="26" t="s">
        <v>51</v>
      </c>
      <c r="E694" s="26" t="s">
        <v>40</v>
      </c>
      <c r="F694" s="26" t="s">
        <v>25</v>
      </c>
      <c r="G694" s="31">
        <v>170</v>
      </c>
      <c r="H694" s="45">
        <v>69</v>
      </c>
      <c r="I694" s="26" t="s">
        <v>25</v>
      </c>
      <c r="J694" s="30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7.25">
      <c r="A695" s="26" t="s">
        <v>1465</v>
      </c>
      <c r="B695" s="26" t="s">
        <v>1466</v>
      </c>
      <c r="C695" s="26" t="s">
        <v>1467</v>
      </c>
      <c r="D695" s="26" t="s">
        <v>94</v>
      </c>
      <c r="E695" s="26" t="s">
        <v>40</v>
      </c>
      <c r="F695" s="26" t="s">
        <v>25</v>
      </c>
      <c r="G695" s="31">
        <v>155</v>
      </c>
      <c r="H695" s="45">
        <v>95</v>
      </c>
      <c r="I695" s="26" t="s">
        <v>25</v>
      </c>
      <c r="J695" s="30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7.25">
      <c r="A696" s="26" t="s">
        <v>1468</v>
      </c>
      <c r="B696" s="26" t="s">
        <v>1466</v>
      </c>
      <c r="C696" s="26" t="s">
        <v>1467</v>
      </c>
      <c r="D696" s="26" t="s">
        <v>99</v>
      </c>
      <c r="E696" s="26" t="s">
        <v>40</v>
      </c>
      <c r="F696" s="26" t="s">
        <v>25</v>
      </c>
      <c r="G696" s="31">
        <v>160</v>
      </c>
      <c r="H696" s="45">
        <v>25</v>
      </c>
      <c r="I696" s="26" t="s">
        <v>25</v>
      </c>
      <c r="J696" s="30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7.25">
      <c r="A697" s="26" t="s">
        <v>1469</v>
      </c>
      <c r="B697" s="26" t="s">
        <v>1466</v>
      </c>
      <c r="C697" s="26" t="s">
        <v>1467</v>
      </c>
      <c r="D697" s="26" t="s">
        <v>82</v>
      </c>
      <c r="E697" s="26" t="s">
        <v>40</v>
      </c>
      <c r="F697" s="26" t="s">
        <v>107</v>
      </c>
      <c r="G697" s="31">
        <v>165</v>
      </c>
      <c r="H697" s="45">
        <v>87</v>
      </c>
      <c r="I697" s="26" t="s">
        <v>25</v>
      </c>
      <c r="J697" s="30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7.25">
      <c r="A698" s="26" t="s">
        <v>1470</v>
      </c>
      <c r="B698" s="26" t="s">
        <v>1466</v>
      </c>
      <c r="C698" s="26" t="s">
        <v>1467</v>
      </c>
      <c r="D698" s="26" t="s">
        <v>51</v>
      </c>
      <c r="E698" s="26" t="s">
        <v>40</v>
      </c>
      <c r="F698" s="26" t="s">
        <v>25</v>
      </c>
      <c r="G698" s="31">
        <v>170</v>
      </c>
      <c r="H698" s="45">
        <v>76</v>
      </c>
      <c r="I698" s="26" t="s">
        <v>25</v>
      </c>
      <c r="J698" s="30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7.25">
      <c r="A699" s="26" t="s">
        <v>1471</v>
      </c>
      <c r="B699" s="26" t="s">
        <v>1466</v>
      </c>
      <c r="C699" s="26" t="s">
        <v>1467</v>
      </c>
      <c r="D699" s="26" t="s">
        <v>84</v>
      </c>
      <c r="E699" s="26" t="s">
        <v>40</v>
      </c>
      <c r="F699" s="26" t="s">
        <v>25</v>
      </c>
      <c r="G699" s="31">
        <v>185</v>
      </c>
      <c r="H699" s="45">
        <v>178</v>
      </c>
      <c r="I699" s="26" t="s">
        <v>25</v>
      </c>
      <c r="J699" s="30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7.25">
      <c r="A700" s="26" t="s">
        <v>1472</v>
      </c>
      <c r="B700" s="26" t="s">
        <v>1473</v>
      </c>
      <c r="C700" s="26" t="s">
        <v>1474</v>
      </c>
      <c r="D700" s="26" t="s">
        <v>806</v>
      </c>
      <c r="E700" s="26" t="s">
        <v>40</v>
      </c>
      <c r="F700" s="26" t="s">
        <v>25</v>
      </c>
      <c r="G700" s="31">
        <v>150</v>
      </c>
      <c r="H700" s="45">
        <v>23</v>
      </c>
      <c r="I700" s="26" t="s">
        <v>25</v>
      </c>
      <c r="J700" s="30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7.25">
      <c r="A701" s="26" t="s">
        <v>1475</v>
      </c>
      <c r="B701" s="26" t="s">
        <v>1473</v>
      </c>
      <c r="C701" s="26" t="s">
        <v>1474</v>
      </c>
      <c r="D701" s="26" t="s">
        <v>82</v>
      </c>
      <c r="E701" s="26" t="s">
        <v>40</v>
      </c>
      <c r="F701" s="26" t="s">
        <v>25</v>
      </c>
      <c r="G701" s="31">
        <v>155</v>
      </c>
      <c r="H701" s="45">
        <v>40</v>
      </c>
      <c r="I701" s="26" t="s">
        <v>25</v>
      </c>
      <c r="J701" s="30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7.25">
      <c r="A702" s="26" t="s">
        <v>1476</v>
      </c>
      <c r="B702" s="26" t="s">
        <v>1477</v>
      </c>
      <c r="C702" s="26" t="s">
        <v>1478</v>
      </c>
      <c r="D702" s="26" t="s">
        <v>99</v>
      </c>
      <c r="E702" s="26" t="s">
        <v>40</v>
      </c>
      <c r="F702" s="26" t="s">
        <v>25</v>
      </c>
      <c r="G702" s="31">
        <v>160</v>
      </c>
      <c r="H702" s="45">
        <v>48</v>
      </c>
      <c r="I702" s="26" t="s">
        <v>25</v>
      </c>
      <c r="J702" s="30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7.25">
      <c r="A703" s="26" t="s">
        <v>1479</v>
      </c>
      <c r="B703" s="26" t="s">
        <v>1477</v>
      </c>
      <c r="C703" s="26" t="s">
        <v>1478</v>
      </c>
      <c r="D703" s="26" t="s">
        <v>82</v>
      </c>
      <c r="E703" s="26" t="s">
        <v>40</v>
      </c>
      <c r="F703" s="26" t="s">
        <v>25</v>
      </c>
      <c r="G703" s="31">
        <v>165</v>
      </c>
      <c r="H703" s="45">
        <v>68</v>
      </c>
      <c r="I703" s="26" t="s">
        <v>25</v>
      </c>
      <c r="J703" s="30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7.25">
      <c r="A704" s="26" t="s">
        <v>1480</v>
      </c>
      <c r="B704" s="26" t="s">
        <v>1477</v>
      </c>
      <c r="C704" s="26" t="s">
        <v>1478</v>
      </c>
      <c r="D704" s="26" t="s">
        <v>51</v>
      </c>
      <c r="E704" s="26" t="s">
        <v>40</v>
      </c>
      <c r="F704" s="26" t="s">
        <v>25</v>
      </c>
      <c r="G704" s="31">
        <v>170</v>
      </c>
      <c r="H704" s="45">
        <v>94</v>
      </c>
      <c r="I704" s="26" t="s">
        <v>25</v>
      </c>
      <c r="J704" s="30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7.25">
      <c r="A705" s="26" t="s">
        <v>1481</v>
      </c>
      <c r="B705" s="26" t="s">
        <v>1482</v>
      </c>
      <c r="C705" s="26" t="s">
        <v>1483</v>
      </c>
      <c r="D705" s="26" t="s">
        <v>30</v>
      </c>
      <c r="E705" s="26" t="s">
        <v>40</v>
      </c>
      <c r="F705" s="26" t="s">
        <v>25</v>
      </c>
      <c r="G705" s="31">
        <v>49.95</v>
      </c>
      <c r="H705" s="45">
        <v>6</v>
      </c>
      <c r="I705" s="26" t="s">
        <v>25</v>
      </c>
      <c r="J705" s="30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7.25">
      <c r="A706" s="26" t="s">
        <v>1484</v>
      </c>
      <c r="B706" s="26" t="s">
        <v>1482</v>
      </c>
      <c r="C706" s="26" t="s">
        <v>1483</v>
      </c>
      <c r="D706" s="26" t="s">
        <v>554</v>
      </c>
      <c r="E706" s="26" t="s">
        <v>40</v>
      </c>
      <c r="F706" s="26" t="s">
        <v>25</v>
      </c>
      <c r="G706" s="31">
        <v>69.95</v>
      </c>
      <c r="H706" s="36">
        <v>57</v>
      </c>
      <c r="I706" s="26" t="s">
        <v>25</v>
      </c>
      <c r="J706" s="30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7.25">
      <c r="A707" s="26" t="s">
        <v>1485</v>
      </c>
      <c r="B707" s="26" t="s">
        <v>1482</v>
      </c>
      <c r="C707" s="26" t="s">
        <v>1483</v>
      </c>
      <c r="D707" s="26" t="s">
        <v>165</v>
      </c>
      <c r="E707" s="26" t="s">
        <v>40</v>
      </c>
      <c r="F707" s="26" t="s">
        <v>1486</v>
      </c>
      <c r="G707" s="31">
        <v>89.95</v>
      </c>
      <c r="H707" s="36" t="s">
        <v>61</v>
      </c>
      <c r="I707" s="26" t="s">
        <v>25</v>
      </c>
      <c r="J707" s="30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7.25">
      <c r="A708" s="26" t="s">
        <v>1487</v>
      </c>
      <c r="B708" s="26" t="s">
        <v>1482</v>
      </c>
      <c r="C708" s="26" t="s">
        <v>1483</v>
      </c>
      <c r="D708" s="26" t="s">
        <v>450</v>
      </c>
      <c r="E708" s="26" t="s">
        <v>40</v>
      </c>
      <c r="F708" s="26" t="s">
        <v>25</v>
      </c>
      <c r="G708" s="31">
        <v>119</v>
      </c>
      <c r="H708" s="45">
        <v>150</v>
      </c>
      <c r="I708" s="26" t="s">
        <v>25</v>
      </c>
      <c r="J708" s="30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7.25">
      <c r="A709" s="26" t="s">
        <v>1488</v>
      </c>
      <c r="B709" s="26" t="s">
        <v>1482</v>
      </c>
      <c r="C709" s="26" t="s">
        <v>1483</v>
      </c>
      <c r="D709" s="26" t="s">
        <v>39</v>
      </c>
      <c r="E709" s="26" t="s">
        <v>40</v>
      </c>
      <c r="F709" s="26" t="s">
        <v>25</v>
      </c>
      <c r="G709" s="31">
        <v>145</v>
      </c>
      <c r="H709" s="45">
        <v>26</v>
      </c>
      <c r="I709" s="26" t="s">
        <v>25</v>
      </c>
      <c r="J709" s="30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7.25">
      <c r="A710" s="26" t="s">
        <v>1488</v>
      </c>
      <c r="B710" s="26" t="s">
        <v>1482</v>
      </c>
      <c r="C710" s="26" t="s">
        <v>1483</v>
      </c>
      <c r="D710" s="26" t="s">
        <v>39</v>
      </c>
      <c r="E710" s="26" t="s">
        <v>40</v>
      </c>
      <c r="F710" s="26" t="s">
        <v>107</v>
      </c>
      <c r="G710" s="31">
        <v>145</v>
      </c>
      <c r="H710" s="45">
        <v>31</v>
      </c>
      <c r="I710" s="26" t="s">
        <v>25</v>
      </c>
      <c r="J710" s="30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7.25">
      <c r="A711" s="26" t="s">
        <v>1489</v>
      </c>
      <c r="B711" s="26" t="s">
        <v>1490</v>
      </c>
      <c r="C711" s="26" t="s">
        <v>1483</v>
      </c>
      <c r="D711" s="26" t="s">
        <v>598</v>
      </c>
      <c r="E711" s="26" t="s">
        <v>40</v>
      </c>
      <c r="F711" s="26" t="s">
        <v>107</v>
      </c>
      <c r="G711" s="31">
        <v>69.95</v>
      </c>
      <c r="H711" s="45">
        <v>96</v>
      </c>
      <c r="I711" s="26" t="s">
        <v>25</v>
      </c>
      <c r="J711" s="30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7.25">
      <c r="A712" s="26" t="s">
        <v>1491</v>
      </c>
      <c r="B712" s="26" t="s">
        <v>1492</v>
      </c>
      <c r="C712" s="26" t="s">
        <v>1493</v>
      </c>
      <c r="D712" s="26" t="s">
        <v>44</v>
      </c>
      <c r="E712" s="26" t="s">
        <v>40</v>
      </c>
      <c r="F712" s="26" t="s">
        <v>25</v>
      </c>
      <c r="G712" s="31">
        <v>26.95</v>
      </c>
      <c r="H712" s="45">
        <v>829</v>
      </c>
      <c r="I712" s="26" t="s">
        <v>25</v>
      </c>
      <c r="J712" s="30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7.25">
      <c r="A713" s="26" t="s">
        <v>1494</v>
      </c>
      <c r="B713" s="26" t="s">
        <v>1492</v>
      </c>
      <c r="C713" s="26" t="s">
        <v>1493</v>
      </c>
      <c r="D713" s="26" t="s">
        <v>202</v>
      </c>
      <c r="E713" s="26" t="s">
        <v>40</v>
      </c>
      <c r="F713" s="26" t="s">
        <v>146</v>
      </c>
      <c r="G713" s="31">
        <v>109.95</v>
      </c>
      <c r="H713" s="36" t="s">
        <v>61</v>
      </c>
      <c r="I713" s="26" t="s">
        <v>25</v>
      </c>
      <c r="J713" s="30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7.25">
      <c r="A714" s="32" t="s">
        <v>1495</v>
      </c>
      <c r="B714" s="26" t="s">
        <v>1492</v>
      </c>
      <c r="C714" s="26" t="s">
        <v>1493</v>
      </c>
      <c r="D714" s="32" t="s">
        <v>30</v>
      </c>
      <c r="E714" s="32" t="s">
        <v>40</v>
      </c>
      <c r="F714" s="26"/>
      <c r="G714" s="34">
        <v>119.95</v>
      </c>
      <c r="H714" s="36">
        <v>420</v>
      </c>
      <c r="I714" s="26"/>
      <c r="J714" s="30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7.25">
      <c r="A715" s="26" t="s">
        <v>1496</v>
      </c>
      <c r="B715" s="26" t="s">
        <v>1492</v>
      </c>
      <c r="C715" s="26" t="s">
        <v>1493</v>
      </c>
      <c r="D715" s="26" t="s">
        <v>941</v>
      </c>
      <c r="E715" s="26" t="s">
        <v>40</v>
      </c>
      <c r="F715" s="26" t="s">
        <v>25</v>
      </c>
      <c r="G715" s="34">
        <v>129</v>
      </c>
      <c r="H715" s="50" t="s">
        <v>156</v>
      </c>
      <c r="I715" s="26" t="s">
        <v>25</v>
      </c>
      <c r="J715" s="30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7.25">
      <c r="A716" s="26" t="s">
        <v>1497</v>
      </c>
      <c r="B716" s="26" t="s">
        <v>1492</v>
      </c>
      <c r="C716" s="26" t="s">
        <v>1493</v>
      </c>
      <c r="D716" s="26" t="s">
        <v>145</v>
      </c>
      <c r="E716" s="26" t="s">
        <v>40</v>
      </c>
      <c r="F716" s="26" t="s">
        <v>107</v>
      </c>
      <c r="G716" s="34">
        <v>145</v>
      </c>
      <c r="H716" s="45">
        <v>16</v>
      </c>
      <c r="I716" s="26" t="s">
        <v>25</v>
      </c>
      <c r="J716" s="30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7.25">
      <c r="A717" s="26" t="s">
        <v>1498</v>
      </c>
      <c r="B717" s="26" t="s">
        <v>1492</v>
      </c>
      <c r="C717" s="26" t="s">
        <v>1493</v>
      </c>
      <c r="D717" s="26" t="s">
        <v>94</v>
      </c>
      <c r="E717" s="26" t="s">
        <v>40</v>
      </c>
      <c r="F717" s="26" t="s">
        <v>25</v>
      </c>
      <c r="G717" s="34">
        <v>165</v>
      </c>
      <c r="H717" s="45">
        <v>5</v>
      </c>
      <c r="I717" s="26" t="s">
        <v>25</v>
      </c>
      <c r="J717" s="30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7.25">
      <c r="A718" s="32" t="s">
        <v>1499</v>
      </c>
      <c r="B718" s="32" t="s">
        <v>1500</v>
      </c>
      <c r="C718" s="32" t="s">
        <v>1501</v>
      </c>
      <c r="D718" s="32" t="s">
        <v>202</v>
      </c>
      <c r="E718" s="32" t="s">
        <v>40</v>
      </c>
      <c r="F718" s="32"/>
      <c r="G718" s="34">
        <v>34.950000000000003</v>
      </c>
      <c r="H718" s="36">
        <v>385</v>
      </c>
      <c r="I718" s="26"/>
      <c r="J718" s="30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7.25">
      <c r="A719" s="26" t="s">
        <v>1502</v>
      </c>
      <c r="B719" s="26" t="s">
        <v>1503</v>
      </c>
      <c r="C719" s="26" t="s">
        <v>1504</v>
      </c>
      <c r="D719" s="32" t="s">
        <v>1505</v>
      </c>
      <c r="E719" s="26" t="s">
        <v>40</v>
      </c>
      <c r="F719" s="32" t="s">
        <v>107</v>
      </c>
      <c r="G719" s="31">
        <v>189</v>
      </c>
      <c r="H719" s="45">
        <v>20</v>
      </c>
      <c r="I719" s="26" t="s">
        <v>25</v>
      </c>
      <c r="J719" s="30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7.25">
      <c r="A720" s="26" t="s">
        <v>1506</v>
      </c>
      <c r="B720" s="26" t="s">
        <v>1507</v>
      </c>
      <c r="C720" s="26" t="s">
        <v>1508</v>
      </c>
      <c r="D720" s="26" t="s">
        <v>148</v>
      </c>
      <c r="E720" s="26" t="s">
        <v>40</v>
      </c>
      <c r="F720" s="26" t="s">
        <v>25</v>
      </c>
      <c r="G720" s="31">
        <v>145</v>
      </c>
      <c r="H720" s="45">
        <v>62</v>
      </c>
      <c r="I720" s="26" t="s">
        <v>25</v>
      </c>
      <c r="J720" s="30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7.25">
      <c r="A721" s="26" t="s">
        <v>1509</v>
      </c>
      <c r="B721" s="26" t="s">
        <v>1510</v>
      </c>
      <c r="C721" s="26" t="s">
        <v>1455</v>
      </c>
      <c r="D721" s="26" t="s">
        <v>512</v>
      </c>
      <c r="E721" s="26" t="s">
        <v>40</v>
      </c>
      <c r="F721" s="26" t="s">
        <v>107</v>
      </c>
      <c r="G721" s="31">
        <v>140</v>
      </c>
      <c r="H721" s="45">
        <v>13</v>
      </c>
      <c r="I721" s="26" t="s">
        <v>25</v>
      </c>
      <c r="J721" s="30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7.25">
      <c r="A722" s="26" t="s">
        <v>1511</v>
      </c>
      <c r="B722" s="26" t="s">
        <v>1512</v>
      </c>
      <c r="C722" s="26" t="s">
        <v>1513</v>
      </c>
      <c r="D722" s="26" t="s">
        <v>82</v>
      </c>
      <c r="E722" s="26" t="s">
        <v>40</v>
      </c>
      <c r="F722" s="26" t="s">
        <v>25</v>
      </c>
      <c r="G722" s="31">
        <v>160</v>
      </c>
      <c r="H722" s="45">
        <v>29</v>
      </c>
      <c r="I722" s="26" t="s">
        <v>25</v>
      </c>
      <c r="J722" s="30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7.25">
      <c r="A723" s="26" t="s">
        <v>1514</v>
      </c>
      <c r="B723" s="26" t="s">
        <v>1515</v>
      </c>
      <c r="C723" s="26" t="s">
        <v>1516</v>
      </c>
      <c r="D723" s="26" t="s">
        <v>94</v>
      </c>
      <c r="E723" s="26" t="s">
        <v>40</v>
      </c>
      <c r="F723" s="26" t="s">
        <v>25</v>
      </c>
      <c r="G723" s="31">
        <v>160</v>
      </c>
      <c r="H723" s="45">
        <v>23</v>
      </c>
      <c r="I723" s="26" t="s">
        <v>25</v>
      </c>
      <c r="J723" s="30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7.25">
      <c r="A724" s="26" t="s">
        <v>1517</v>
      </c>
      <c r="B724" s="26" t="s">
        <v>1515</v>
      </c>
      <c r="C724" s="26" t="s">
        <v>1516</v>
      </c>
      <c r="D724" s="26" t="s">
        <v>806</v>
      </c>
      <c r="E724" s="26" t="s">
        <v>40</v>
      </c>
      <c r="F724" s="26" t="s">
        <v>25</v>
      </c>
      <c r="G724" s="31">
        <v>160</v>
      </c>
      <c r="H724" s="45">
        <v>48</v>
      </c>
      <c r="I724" s="26" t="s">
        <v>25</v>
      </c>
      <c r="J724" s="30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7.25">
      <c r="A725" s="26" t="s">
        <v>1518</v>
      </c>
      <c r="B725" s="26" t="s">
        <v>1519</v>
      </c>
      <c r="C725" s="26" t="s">
        <v>1520</v>
      </c>
      <c r="D725" s="26" t="s">
        <v>39</v>
      </c>
      <c r="E725" s="26" t="s">
        <v>40</v>
      </c>
      <c r="F725" s="26" t="s">
        <v>25</v>
      </c>
      <c r="G725" s="31">
        <v>145</v>
      </c>
      <c r="H725" s="45">
        <v>48</v>
      </c>
      <c r="I725" s="26" t="s">
        <v>25</v>
      </c>
      <c r="J725" s="30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7.25">
      <c r="A726" s="26" t="s">
        <v>1521</v>
      </c>
      <c r="B726" s="26" t="s">
        <v>1519</v>
      </c>
      <c r="C726" s="26" t="s">
        <v>1520</v>
      </c>
      <c r="D726" s="26" t="s">
        <v>82</v>
      </c>
      <c r="E726" s="26" t="s">
        <v>40</v>
      </c>
      <c r="F726" s="26" t="s">
        <v>25</v>
      </c>
      <c r="G726" s="31">
        <v>165</v>
      </c>
      <c r="H726" s="45">
        <v>75</v>
      </c>
      <c r="I726" s="26" t="s">
        <v>25</v>
      </c>
      <c r="J726" s="30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7.25">
      <c r="A727" s="26" t="s">
        <v>1522</v>
      </c>
      <c r="B727" s="26" t="s">
        <v>1523</v>
      </c>
      <c r="C727" s="26" t="s">
        <v>1524</v>
      </c>
      <c r="D727" s="26" t="s">
        <v>82</v>
      </c>
      <c r="E727" s="26" t="s">
        <v>40</v>
      </c>
      <c r="F727" s="26" t="s">
        <v>25</v>
      </c>
      <c r="G727" s="31">
        <v>165</v>
      </c>
      <c r="H727" s="45">
        <v>16</v>
      </c>
      <c r="I727" s="26" t="s">
        <v>25</v>
      </c>
      <c r="J727" s="30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7.25">
      <c r="A728" s="26" t="s">
        <v>1525</v>
      </c>
      <c r="B728" s="26" t="s">
        <v>1526</v>
      </c>
      <c r="C728" s="26" t="s">
        <v>1527</v>
      </c>
      <c r="D728" s="26" t="s">
        <v>99</v>
      </c>
      <c r="E728" s="26" t="s">
        <v>40</v>
      </c>
      <c r="F728" s="26" t="s">
        <v>25</v>
      </c>
      <c r="G728" s="31">
        <v>160</v>
      </c>
      <c r="H728" s="45">
        <v>48</v>
      </c>
      <c r="I728" s="26"/>
      <c r="J728" s="30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7.25">
      <c r="A729" s="26" t="s">
        <v>1528</v>
      </c>
      <c r="B729" s="26" t="s">
        <v>1526</v>
      </c>
      <c r="C729" s="26" t="s">
        <v>1527</v>
      </c>
      <c r="D729" s="26" t="s">
        <v>82</v>
      </c>
      <c r="E729" s="26" t="s">
        <v>40</v>
      </c>
      <c r="F729" s="26" t="s">
        <v>25</v>
      </c>
      <c r="G729" s="31">
        <v>165</v>
      </c>
      <c r="H729" s="45">
        <v>51</v>
      </c>
      <c r="I729" s="26"/>
      <c r="J729" s="30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7.25">
      <c r="A730" s="26" t="s">
        <v>1529</v>
      </c>
      <c r="B730" s="26" t="s">
        <v>1526</v>
      </c>
      <c r="C730" s="26" t="s">
        <v>1527</v>
      </c>
      <c r="D730" s="26" t="s">
        <v>51</v>
      </c>
      <c r="E730" s="26" t="s">
        <v>40</v>
      </c>
      <c r="F730" s="26" t="s">
        <v>25</v>
      </c>
      <c r="G730" s="31">
        <v>170</v>
      </c>
      <c r="H730" s="45">
        <v>117</v>
      </c>
      <c r="I730" s="37" t="s">
        <v>47</v>
      </c>
      <c r="J730" s="30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7.25">
      <c r="A731" s="26" t="s">
        <v>1530</v>
      </c>
      <c r="B731" s="26" t="s">
        <v>1526</v>
      </c>
      <c r="C731" s="26" t="s">
        <v>1527</v>
      </c>
      <c r="D731" s="26" t="s">
        <v>133</v>
      </c>
      <c r="E731" s="26" t="s">
        <v>40</v>
      </c>
      <c r="F731" s="26" t="s">
        <v>25</v>
      </c>
      <c r="G731" s="31">
        <v>180</v>
      </c>
      <c r="H731" s="45">
        <v>32</v>
      </c>
      <c r="I731" s="26"/>
      <c r="J731" s="30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7.25">
      <c r="A732" s="26" t="s">
        <v>1531</v>
      </c>
      <c r="B732" s="26" t="s">
        <v>1532</v>
      </c>
      <c r="C732" s="26" t="s">
        <v>1533</v>
      </c>
      <c r="D732" s="26" t="s">
        <v>82</v>
      </c>
      <c r="E732" s="26" t="s">
        <v>40</v>
      </c>
      <c r="F732" s="26" t="s">
        <v>25</v>
      </c>
      <c r="G732" s="31">
        <v>165</v>
      </c>
      <c r="H732" s="45">
        <v>342</v>
      </c>
      <c r="I732" s="26" t="s">
        <v>25</v>
      </c>
      <c r="J732" s="30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7.25">
      <c r="A733" s="26" t="s">
        <v>1534</v>
      </c>
      <c r="B733" s="26" t="s">
        <v>1535</v>
      </c>
      <c r="C733" s="26" t="s">
        <v>1536</v>
      </c>
      <c r="D733" s="26" t="s">
        <v>99</v>
      </c>
      <c r="E733" s="26" t="s">
        <v>40</v>
      </c>
      <c r="F733" s="26" t="s">
        <v>25</v>
      </c>
      <c r="G733" s="31">
        <v>160</v>
      </c>
      <c r="H733" s="45">
        <v>74</v>
      </c>
      <c r="I733" s="26" t="s">
        <v>25</v>
      </c>
      <c r="J733" s="30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7.25">
      <c r="A734" s="26" t="s">
        <v>1537</v>
      </c>
      <c r="B734" s="26" t="s">
        <v>1535</v>
      </c>
      <c r="C734" s="26" t="s">
        <v>1536</v>
      </c>
      <c r="D734" s="26" t="s">
        <v>82</v>
      </c>
      <c r="E734" s="26" t="s">
        <v>40</v>
      </c>
      <c r="F734" s="26" t="s">
        <v>25</v>
      </c>
      <c r="G734" s="31">
        <v>165</v>
      </c>
      <c r="H734" s="45">
        <v>180</v>
      </c>
      <c r="I734" s="26" t="s">
        <v>25</v>
      </c>
      <c r="J734" s="30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7.25">
      <c r="A735" s="26" t="s">
        <v>1538</v>
      </c>
      <c r="B735" s="26" t="s">
        <v>1539</v>
      </c>
      <c r="C735" s="26" t="s">
        <v>1540</v>
      </c>
      <c r="D735" s="26" t="s">
        <v>82</v>
      </c>
      <c r="E735" s="26" t="s">
        <v>40</v>
      </c>
      <c r="F735" s="26" t="s">
        <v>25</v>
      </c>
      <c r="G735" s="31">
        <v>165</v>
      </c>
      <c r="H735" s="45">
        <v>90</v>
      </c>
      <c r="I735" s="26" t="s">
        <v>25</v>
      </c>
      <c r="J735" s="30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7.25">
      <c r="A736" s="26" t="s">
        <v>1541</v>
      </c>
      <c r="B736" s="26" t="s">
        <v>1542</v>
      </c>
      <c r="C736" s="26" t="s">
        <v>1543</v>
      </c>
      <c r="D736" s="26" t="s">
        <v>51</v>
      </c>
      <c r="E736" s="26" t="s">
        <v>40</v>
      </c>
      <c r="F736" s="26" t="s">
        <v>807</v>
      </c>
      <c r="G736" s="31">
        <v>170</v>
      </c>
      <c r="H736" s="45">
        <v>24</v>
      </c>
      <c r="I736" s="26" t="s">
        <v>25</v>
      </c>
      <c r="J736" s="30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7.25">
      <c r="A737" s="26" t="s">
        <v>1544</v>
      </c>
      <c r="B737" s="26" t="s">
        <v>1545</v>
      </c>
      <c r="C737" s="26" t="s">
        <v>1546</v>
      </c>
      <c r="D737" s="26" t="s">
        <v>148</v>
      </c>
      <c r="E737" s="26" t="s">
        <v>40</v>
      </c>
      <c r="F737" s="26"/>
      <c r="G737" s="31">
        <v>129</v>
      </c>
      <c r="H737" s="45">
        <v>70</v>
      </c>
      <c r="I737" s="26" t="s">
        <v>25</v>
      </c>
      <c r="J737" s="30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7.25">
      <c r="A738" s="26" t="s">
        <v>1547</v>
      </c>
      <c r="B738" s="26" t="s">
        <v>1545</v>
      </c>
      <c r="C738" s="26" t="s">
        <v>1546</v>
      </c>
      <c r="D738" s="26" t="s">
        <v>94</v>
      </c>
      <c r="E738" s="26" t="s">
        <v>40</v>
      </c>
      <c r="F738" s="26" t="s">
        <v>25</v>
      </c>
      <c r="G738" s="31">
        <v>155</v>
      </c>
      <c r="H738" s="45">
        <v>32</v>
      </c>
      <c r="I738" s="26" t="s">
        <v>25</v>
      </c>
      <c r="J738" s="30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7.25">
      <c r="A739" s="26" t="s">
        <v>1548</v>
      </c>
      <c r="B739" s="26" t="s">
        <v>1545</v>
      </c>
      <c r="C739" s="26" t="s">
        <v>1546</v>
      </c>
      <c r="D739" s="26" t="s">
        <v>961</v>
      </c>
      <c r="E739" s="26" t="s">
        <v>40</v>
      </c>
      <c r="F739" s="26"/>
      <c r="G739" s="31">
        <v>165</v>
      </c>
      <c r="H739" s="45">
        <v>40</v>
      </c>
      <c r="I739" s="26" t="s">
        <v>25</v>
      </c>
      <c r="J739" s="30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7.25">
      <c r="A740" s="26" t="s">
        <v>1548</v>
      </c>
      <c r="B740" s="26" t="s">
        <v>1545</v>
      </c>
      <c r="C740" s="26" t="s">
        <v>1546</v>
      </c>
      <c r="D740" s="26" t="s">
        <v>82</v>
      </c>
      <c r="E740" s="26" t="s">
        <v>40</v>
      </c>
      <c r="F740" s="26" t="s">
        <v>25</v>
      </c>
      <c r="G740" s="31">
        <v>165</v>
      </c>
      <c r="H740" s="45">
        <v>79</v>
      </c>
      <c r="I740" s="26" t="s">
        <v>25</v>
      </c>
      <c r="J740" s="30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7.25">
      <c r="A741" s="26" t="s">
        <v>1549</v>
      </c>
      <c r="B741" s="26" t="s">
        <v>1550</v>
      </c>
      <c r="C741" s="26" t="s">
        <v>1551</v>
      </c>
      <c r="D741" s="26" t="s">
        <v>30</v>
      </c>
      <c r="E741" s="26" t="s">
        <v>40</v>
      </c>
      <c r="F741" s="26" t="s">
        <v>520</v>
      </c>
      <c r="G741" s="31">
        <v>65.95</v>
      </c>
      <c r="H741" s="45">
        <v>1300</v>
      </c>
      <c r="I741" s="26"/>
      <c r="J741" s="30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7.25">
      <c r="A742" s="26" t="s">
        <v>1552</v>
      </c>
      <c r="B742" s="26" t="s">
        <v>1550</v>
      </c>
      <c r="C742" s="26" t="s">
        <v>1551</v>
      </c>
      <c r="D742" s="26" t="s">
        <v>740</v>
      </c>
      <c r="E742" s="26" t="s">
        <v>40</v>
      </c>
      <c r="F742" s="26" t="s">
        <v>555</v>
      </c>
      <c r="G742" s="31">
        <v>129</v>
      </c>
      <c r="H742" s="45">
        <v>40</v>
      </c>
      <c r="I742" s="26"/>
      <c r="J742" s="30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7.25">
      <c r="A743" s="32" t="s">
        <v>1553</v>
      </c>
      <c r="B743" s="26" t="s">
        <v>1550</v>
      </c>
      <c r="C743" s="26" t="s">
        <v>1551</v>
      </c>
      <c r="D743" s="32" t="s">
        <v>450</v>
      </c>
      <c r="E743" s="32" t="s">
        <v>40</v>
      </c>
      <c r="F743" s="26"/>
      <c r="G743" s="34">
        <v>145</v>
      </c>
      <c r="H743" s="36">
        <v>100</v>
      </c>
      <c r="I743" s="26"/>
      <c r="J743" s="30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7.25">
      <c r="A744" s="26" t="s">
        <v>1554</v>
      </c>
      <c r="B744" s="26" t="s">
        <v>1550</v>
      </c>
      <c r="C744" s="26" t="s">
        <v>1551</v>
      </c>
      <c r="D744" s="26" t="s">
        <v>367</v>
      </c>
      <c r="E744" s="26" t="s">
        <v>40</v>
      </c>
      <c r="F744" s="26" t="s">
        <v>166</v>
      </c>
      <c r="G744" s="31">
        <v>155</v>
      </c>
      <c r="H744" s="45">
        <v>80</v>
      </c>
      <c r="I744" s="26"/>
      <c r="J744" s="30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7.25">
      <c r="A745" s="26" t="s">
        <v>1555</v>
      </c>
      <c r="B745" s="26" t="s">
        <v>1550</v>
      </c>
      <c r="C745" s="26" t="s">
        <v>1551</v>
      </c>
      <c r="D745" s="26" t="s">
        <v>39</v>
      </c>
      <c r="E745" s="26" t="s">
        <v>40</v>
      </c>
      <c r="F745" s="26" t="s">
        <v>166</v>
      </c>
      <c r="G745" s="31">
        <v>155</v>
      </c>
      <c r="H745" s="45">
        <v>58</v>
      </c>
      <c r="I745" s="37" t="str">
        <f>HYPERLINK("https://d3d574ud99awga.cloudfront.net/krueger/images/large/mi-2353-rhamnuspurshiana-62ce-l.jpg","📸 Photo")</f>
        <v>📸 Photo</v>
      </c>
      <c r="J745" s="30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7.25">
      <c r="A746" s="26" t="s">
        <v>1556</v>
      </c>
      <c r="B746" s="26" t="s">
        <v>1557</v>
      </c>
      <c r="C746" s="26" t="s">
        <v>1558</v>
      </c>
      <c r="D746" s="26" t="s">
        <v>44</v>
      </c>
      <c r="E746" s="26" t="s">
        <v>268</v>
      </c>
      <c r="F746" s="26"/>
      <c r="G746" s="31">
        <v>9.9499999999999993</v>
      </c>
      <c r="H746" s="45">
        <v>39</v>
      </c>
      <c r="I746" s="26" t="s">
        <v>25</v>
      </c>
      <c r="J746" s="30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7.25">
      <c r="A747" s="26" t="s">
        <v>1559</v>
      </c>
      <c r="B747" s="26" t="s">
        <v>1560</v>
      </c>
      <c r="C747" s="26" t="s">
        <v>1561</v>
      </c>
      <c r="D747" s="26" t="s">
        <v>44</v>
      </c>
      <c r="E747" s="26" t="s">
        <v>268</v>
      </c>
      <c r="F747" s="26" t="s">
        <v>25</v>
      </c>
      <c r="G747" s="31">
        <v>9.9499999999999993</v>
      </c>
      <c r="H747" s="45">
        <v>41</v>
      </c>
      <c r="I747" s="26" t="s">
        <v>25</v>
      </c>
      <c r="J747" s="30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7.25">
      <c r="A748" s="26" t="s">
        <v>1562</v>
      </c>
      <c r="B748" s="26" t="s">
        <v>1563</v>
      </c>
      <c r="C748" s="26" t="s">
        <v>1564</v>
      </c>
      <c r="D748" s="26" t="s">
        <v>44</v>
      </c>
      <c r="E748" s="26" t="s">
        <v>268</v>
      </c>
      <c r="F748" s="26" t="s">
        <v>25</v>
      </c>
      <c r="G748" s="34">
        <v>8.9499999999999993</v>
      </c>
      <c r="H748" s="45">
        <v>389</v>
      </c>
      <c r="I748" s="26" t="s">
        <v>25</v>
      </c>
      <c r="J748" s="30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7.25">
      <c r="A749" s="26" t="s">
        <v>1565</v>
      </c>
      <c r="B749" s="26" t="s">
        <v>1563</v>
      </c>
      <c r="C749" s="26" t="s">
        <v>1564</v>
      </c>
      <c r="D749" s="26" t="s">
        <v>267</v>
      </c>
      <c r="E749" s="26" t="s">
        <v>268</v>
      </c>
      <c r="F749" s="26" t="s">
        <v>25</v>
      </c>
      <c r="G749" s="31">
        <v>13.25</v>
      </c>
      <c r="H749" s="36">
        <v>2650</v>
      </c>
      <c r="I749" s="26" t="s">
        <v>25</v>
      </c>
      <c r="J749" s="30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7.25">
      <c r="A750" s="26" t="s">
        <v>1566</v>
      </c>
      <c r="B750" s="26" t="s">
        <v>1567</v>
      </c>
      <c r="C750" s="26" t="s">
        <v>1568</v>
      </c>
      <c r="D750" s="26" t="s">
        <v>30</v>
      </c>
      <c r="E750" s="26" t="s">
        <v>268</v>
      </c>
      <c r="F750" s="26" t="s">
        <v>25</v>
      </c>
      <c r="G750" s="31">
        <v>22.5</v>
      </c>
      <c r="H750" s="45">
        <v>13</v>
      </c>
      <c r="I750" s="37" t="str">
        <f>HYPERLINK("https://d3d574ud99awga.cloudfront.net/krueger/images/large/mi-1984-rhustyphina27tigereyes27-18f2-l.jpg","📸 Photo")</f>
        <v>📸 Photo</v>
      </c>
      <c r="J750" s="30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7.25">
      <c r="A751" s="26" t="s">
        <v>1569</v>
      </c>
      <c r="B751" s="26" t="s">
        <v>1570</v>
      </c>
      <c r="C751" s="26" t="s">
        <v>1571</v>
      </c>
      <c r="D751" s="26" t="s">
        <v>267</v>
      </c>
      <c r="E751" s="26" t="s">
        <v>268</v>
      </c>
      <c r="F751" s="26" t="s">
        <v>25</v>
      </c>
      <c r="G751" s="31">
        <v>13.5</v>
      </c>
      <c r="H751" s="45">
        <v>1775</v>
      </c>
      <c r="I751" s="37" t="str">
        <f>HYPERLINK("https://d3d574ud99awga.cloudfront.net/krueger/images/large/SARRUS2G-sarcococca-ruscifolia-024109-l.jpeg","📸 Photo")</f>
        <v>📸 Photo</v>
      </c>
      <c r="J751" s="30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7.25">
      <c r="A752" s="26" t="s">
        <v>1572</v>
      </c>
      <c r="B752" s="26" t="s">
        <v>1573</v>
      </c>
      <c r="C752" s="26" t="s">
        <v>1574</v>
      </c>
      <c r="D752" s="26" t="s">
        <v>44</v>
      </c>
      <c r="E752" s="26" t="s">
        <v>379</v>
      </c>
      <c r="F752" s="26" t="s">
        <v>25</v>
      </c>
      <c r="G752" s="31">
        <v>6.95</v>
      </c>
      <c r="H752" s="45">
        <v>200</v>
      </c>
      <c r="I752" s="26" t="s">
        <v>25</v>
      </c>
      <c r="J752" s="30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7.25">
      <c r="A753" s="26" t="s">
        <v>1575</v>
      </c>
      <c r="B753" s="26" t="s">
        <v>1576</v>
      </c>
      <c r="C753" s="26" t="s">
        <v>1577</v>
      </c>
      <c r="D753" s="26" t="s">
        <v>267</v>
      </c>
      <c r="E753" s="26" t="s">
        <v>268</v>
      </c>
      <c r="F753" s="26" t="s">
        <v>25</v>
      </c>
      <c r="G753" s="31">
        <v>13.5</v>
      </c>
      <c r="H753" s="45">
        <v>9</v>
      </c>
      <c r="I753" s="37" t="str">
        <f t="shared" ref="I753:I754" si="4">HYPERLINK("https://d3d574ud99awga.cloudfront.net/krueger/images/large/is-SPIBETTOR2G-spiraeabetulifolia27tor27-3887-l.jpg","📸 Photo")</f>
        <v>📸 Photo</v>
      </c>
      <c r="J753" s="30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7.25">
      <c r="A754" s="32" t="s">
        <v>1578</v>
      </c>
      <c r="B754" s="26" t="s">
        <v>1576</v>
      </c>
      <c r="C754" s="26" t="s">
        <v>1577</v>
      </c>
      <c r="D754" s="26" t="s">
        <v>24</v>
      </c>
      <c r="E754" s="26" t="s">
        <v>268</v>
      </c>
      <c r="F754" s="26"/>
      <c r="G754" s="31">
        <v>19.95</v>
      </c>
      <c r="H754" s="45">
        <v>300</v>
      </c>
      <c r="I754" s="37" t="str">
        <f t="shared" si="4"/>
        <v>📸 Photo</v>
      </c>
      <c r="J754" s="30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7.25">
      <c r="A755" s="32" t="s">
        <v>1579</v>
      </c>
      <c r="B755" s="32" t="s">
        <v>1580</v>
      </c>
      <c r="C755" s="32" t="s">
        <v>1581</v>
      </c>
      <c r="D755" s="32" t="s">
        <v>267</v>
      </c>
      <c r="E755" s="32" t="s">
        <v>268</v>
      </c>
      <c r="F755" s="26"/>
      <c r="G755" s="34">
        <v>9.9499999999999993</v>
      </c>
      <c r="H755" s="36">
        <v>318</v>
      </c>
      <c r="I755" s="26"/>
      <c r="J755" s="30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7.25">
      <c r="A756" s="32" t="s">
        <v>1582</v>
      </c>
      <c r="B756" s="32" t="s">
        <v>1583</v>
      </c>
      <c r="C756" s="32" t="s">
        <v>1584</v>
      </c>
      <c r="D756" s="32" t="s">
        <v>267</v>
      </c>
      <c r="E756" s="32" t="s">
        <v>268</v>
      </c>
      <c r="F756" s="26"/>
      <c r="G756" s="34">
        <v>13.5</v>
      </c>
      <c r="H756" s="36">
        <v>65</v>
      </c>
      <c r="I756" s="26"/>
      <c r="J756" s="30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7.25">
      <c r="A757" s="32" t="s">
        <v>1585</v>
      </c>
      <c r="B757" s="32" t="s">
        <v>1583</v>
      </c>
      <c r="C757" s="32" t="s">
        <v>1584</v>
      </c>
      <c r="D757" s="32" t="s">
        <v>30</v>
      </c>
      <c r="E757" s="32" t="s">
        <v>268</v>
      </c>
      <c r="F757" s="26"/>
      <c r="G757" s="34">
        <v>29.95</v>
      </c>
      <c r="H757" s="36">
        <v>123</v>
      </c>
      <c r="I757" s="26"/>
      <c r="J757" s="30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7.25">
      <c r="A758" s="26" t="s">
        <v>1586</v>
      </c>
      <c r="B758" s="26" t="s">
        <v>1587</v>
      </c>
      <c r="C758" s="26" t="s">
        <v>1588</v>
      </c>
      <c r="D758" s="26" t="s">
        <v>44</v>
      </c>
      <c r="E758" s="26" t="s">
        <v>268</v>
      </c>
      <c r="F758" s="26" t="s">
        <v>25</v>
      </c>
      <c r="G758" s="31">
        <v>6.95</v>
      </c>
      <c r="H758" s="45">
        <v>21</v>
      </c>
      <c r="I758" s="26" t="s">
        <v>25</v>
      </c>
      <c r="J758" s="30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7.25">
      <c r="A759" s="26" t="s">
        <v>1589</v>
      </c>
      <c r="B759" s="26" t="s">
        <v>1590</v>
      </c>
      <c r="C759" s="26" t="s">
        <v>1591</v>
      </c>
      <c r="D759" s="26" t="s">
        <v>44</v>
      </c>
      <c r="E759" s="26" t="s">
        <v>40</v>
      </c>
      <c r="F759" s="26" t="s">
        <v>25</v>
      </c>
      <c r="G759" s="31">
        <v>13.25</v>
      </c>
      <c r="H759" s="45">
        <v>384</v>
      </c>
      <c r="I759" s="26" t="s">
        <v>25</v>
      </c>
      <c r="J759" s="30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7.25">
      <c r="A760" s="32" t="s">
        <v>1592</v>
      </c>
      <c r="B760" s="26" t="s">
        <v>1590</v>
      </c>
      <c r="C760" s="26" t="s">
        <v>1591</v>
      </c>
      <c r="D760" s="32" t="s">
        <v>202</v>
      </c>
      <c r="E760" s="32" t="s">
        <v>40</v>
      </c>
      <c r="F760" s="32" t="s">
        <v>555</v>
      </c>
      <c r="G760" s="34">
        <v>69.95</v>
      </c>
      <c r="H760" s="36">
        <v>136</v>
      </c>
      <c r="I760" s="26"/>
      <c r="J760" s="30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7.25">
      <c r="A761" s="32" t="s">
        <v>1593</v>
      </c>
      <c r="B761" s="26" t="s">
        <v>1590</v>
      </c>
      <c r="C761" s="26" t="s">
        <v>1591</v>
      </c>
      <c r="D761" s="32" t="s">
        <v>30</v>
      </c>
      <c r="E761" s="32" t="s">
        <v>40</v>
      </c>
      <c r="F761" s="32" t="s">
        <v>146</v>
      </c>
      <c r="G761" s="34">
        <v>79.95</v>
      </c>
      <c r="H761" s="36">
        <v>156</v>
      </c>
      <c r="I761" s="26"/>
      <c r="J761" s="30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7.25">
      <c r="A762" s="26" t="s">
        <v>1594</v>
      </c>
      <c r="B762" s="26" t="s">
        <v>1590</v>
      </c>
      <c r="C762" s="26" t="s">
        <v>1591</v>
      </c>
      <c r="D762" s="26" t="s">
        <v>148</v>
      </c>
      <c r="E762" s="26" t="s">
        <v>40</v>
      </c>
      <c r="F762" s="26"/>
      <c r="G762" s="31">
        <v>185</v>
      </c>
      <c r="H762" s="45">
        <v>34</v>
      </c>
      <c r="I762" s="26" t="s">
        <v>25</v>
      </c>
      <c r="J762" s="30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7.25">
      <c r="A763" s="26" t="s">
        <v>1594</v>
      </c>
      <c r="B763" s="26" t="s">
        <v>1590</v>
      </c>
      <c r="C763" s="26" t="s">
        <v>1591</v>
      </c>
      <c r="D763" s="26" t="s">
        <v>39</v>
      </c>
      <c r="E763" s="26" t="s">
        <v>40</v>
      </c>
      <c r="F763" s="26"/>
      <c r="G763" s="31">
        <v>190</v>
      </c>
      <c r="H763" s="45">
        <v>214</v>
      </c>
      <c r="I763" s="26" t="s">
        <v>25</v>
      </c>
      <c r="J763" s="30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7.25">
      <c r="A764" s="26" t="s">
        <v>1595</v>
      </c>
      <c r="B764" s="26" t="s">
        <v>1590</v>
      </c>
      <c r="C764" s="26" t="s">
        <v>1591</v>
      </c>
      <c r="D764" s="26" t="s">
        <v>94</v>
      </c>
      <c r="E764" s="26" t="s">
        <v>40</v>
      </c>
      <c r="F764" s="26" t="s">
        <v>25</v>
      </c>
      <c r="G764" s="31">
        <v>195</v>
      </c>
      <c r="H764" s="45">
        <v>77</v>
      </c>
      <c r="I764" s="26" t="s">
        <v>25</v>
      </c>
      <c r="J764" s="30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7.25">
      <c r="A765" s="26" t="s">
        <v>1596</v>
      </c>
      <c r="B765" s="26" t="s">
        <v>1597</v>
      </c>
      <c r="C765" s="26" t="s">
        <v>1598</v>
      </c>
      <c r="D765" s="26" t="s">
        <v>123</v>
      </c>
      <c r="E765" s="26" t="s">
        <v>40</v>
      </c>
      <c r="F765" s="26" t="s">
        <v>107</v>
      </c>
      <c r="G765" s="31">
        <v>170</v>
      </c>
      <c r="H765" s="45">
        <v>30</v>
      </c>
      <c r="I765" s="26" t="s">
        <v>25</v>
      </c>
      <c r="J765" s="30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7.25">
      <c r="A766" s="26" t="s">
        <v>1599</v>
      </c>
      <c r="B766" s="26" t="s">
        <v>1600</v>
      </c>
      <c r="C766" s="26" t="s">
        <v>1601</v>
      </c>
      <c r="D766" s="26" t="s">
        <v>82</v>
      </c>
      <c r="E766" s="26" t="s">
        <v>40</v>
      </c>
      <c r="F766" s="26" t="s">
        <v>25</v>
      </c>
      <c r="G766" s="31">
        <v>165</v>
      </c>
      <c r="H766" s="45">
        <v>40</v>
      </c>
      <c r="I766" s="35" t="s">
        <v>47</v>
      </c>
      <c r="J766" s="30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7.25">
      <c r="A767" s="26" t="s">
        <v>1602</v>
      </c>
      <c r="B767" s="26" t="s">
        <v>1603</v>
      </c>
      <c r="C767" s="26" t="s">
        <v>1604</v>
      </c>
      <c r="D767" s="26" t="s">
        <v>30</v>
      </c>
      <c r="E767" s="26" t="s">
        <v>268</v>
      </c>
      <c r="F767" s="26" t="s">
        <v>25</v>
      </c>
      <c r="G767" s="31">
        <v>22.5</v>
      </c>
      <c r="H767" s="45">
        <v>91</v>
      </c>
      <c r="I767" s="26" t="s">
        <v>25</v>
      </c>
      <c r="J767" s="30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7.25">
      <c r="A768" s="26" t="s">
        <v>1605</v>
      </c>
      <c r="B768" s="26" t="s">
        <v>1606</v>
      </c>
      <c r="C768" s="26" t="s">
        <v>1607</v>
      </c>
      <c r="D768" s="26" t="s">
        <v>267</v>
      </c>
      <c r="E768" s="26" t="s">
        <v>268</v>
      </c>
      <c r="F768" s="26" t="s">
        <v>25</v>
      </c>
      <c r="G768" s="31">
        <v>13.5</v>
      </c>
      <c r="H768" s="45">
        <v>83</v>
      </c>
      <c r="I768" s="26" t="s">
        <v>25</v>
      </c>
      <c r="J768" s="30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7.25">
      <c r="A769" s="26" t="s">
        <v>1608</v>
      </c>
      <c r="B769" s="26" t="s">
        <v>1606</v>
      </c>
      <c r="C769" s="26" t="s">
        <v>1607</v>
      </c>
      <c r="D769" s="26" t="s">
        <v>24</v>
      </c>
      <c r="E769" s="26" t="s">
        <v>268</v>
      </c>
      <c r="F769" s="26" t="s">
        <v>25</v>
      </c>
      <c r="G769" s="31">
        <v>9.9499999999999993</v>
      </c>
      <c r="H769" s="45">
        <v>615</v>
      </c>
      <c r="I769" s="26" t="s">
        <v>25</v>
      </c>
      <c r="J769" s="30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7.25">
      <c r="A770" s="26" t="s">
        <v>1609</v>
      </c>
      <c r="B770" s="26" t="s">
        <v>1610</v>
      </c>
      <c r="C770" s="26" t="s">
        <v>1611</v>
      </c>
      <c r="D770" s="26" t="s">
        <v>88</v>
      </c>
      <c r="E770" s="26" t="s">
        <v>40</v>
      </c>
      <c r="F770" s="26" t="s">
        <v>25</v>
      </c>
      <c r="G770" s="31">
        <v>119.95</v>
      </c>
      <c r="H770" s="36">
        <v>335</v>
      </c>
      <c r="I770" s="26"/>
      <c r="J770" s="30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7.25">
      <c r="A771" s="26" t="s">
        <v>1612</v>
      </c>
      <c r="B771" s="26" t="s">
        <v>1610</v>
      </c>
      <c r="C771" s="26" t="s">
        <v>1611</v>
      </c>
      <c r="D771" s="26" t="s">
        <v>39</v>
      </c>
      <c r="E771" s="26" t="s">
        <v>40</v>
      </c>
      <c r="F771" s="26" t="s">
        <v>25</v>
      </c>
      <c r="G771" s="31">
        <v>145</v>
      </c>
      <c r="H771" s="45">
        <v>79</v>
      </c>
      <c r="I771" s="26"/>
      <c r="J771" s="30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7.25">
      <c r="A772" s="26" t="s">
        <v>1613</v>
      </c>
      <c r="B772" s="26" t="s">
        <v>1610</v>
      </c>
      <c r="C772" s="26" t="s">
        <v>1611</v>
      </c>
      <c r="D772" s="26" t="s">
        <v>94</v>
      </c>
      <c r="E772" s="26" t="s">
        <v>40</v>
      </c>
      <c r="F772" s="26" t="s">
        <v>25</v>
      </c>
      <c r="G772" s="31">
        <v>155</v>
      </c>
      <c r="H772" s="45">
        <v>913</v>
      </c>
      <c r="I772" s="26"/>
      <c r="J772" s="30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7.25">
      <c r="A773" s="26" t="s">
        <v>1614</v>
      </c>
      <c r="B773" s="26" t="s">
        <v>1610</v>
      </c>
      <c r="C773" s="26" t="s">
        <v>1611</v>
      </c>
      <c r="D773" s="26" t="s">
        <v>99</v>
      </c>
      <c r="E773" s="26" t="s">
        <v>40</v>
      </c>
      <c r="F773" s="26" t="s">
        <v>25</v>
      </c>
      <c r="G773" s="31">
        <v>160</v>
      </c>
      <c r="H773" s="45">
        <v>127</v>
      </c>
      <c r="I773" s="26"/>
      <c r="J773" s="30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7.25">
      <c r="A774" s="26" t="s">
        <v>1614</v>
      </c>
      <c r="B774" s="26" t="s">
        <v>1610</v>
      </c>
      <c r="C774" s="26" t="s">
        <v>1611</v>
      </c>
      <c r="D774" s="26" t="s">
        <v>46</v>
      </c>
      <c r="E774" s="26" t="s">
        <v>40</v>
      </c>
      <c r="F774" s="26"/>
      <c r="G774" s="31">
        <v>160</v>
      </c>
      <c r="H774" s="45">
        <v>42</v>
      </c>
      <c r="I774" s="26"/>
      <c r="J774" s="30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7.25">
      <c r="A775" s="26" t="s">
        <v>1615</v>
      </c>
      <c r="B775" s="26" t="s">
        <v>1610</v>
      </c>
      <c r="C775" s="26" t="s">
        <v>1611</v>
      </c>
      <c r="D775" s="26" t="s">
        <v>82</v>
      </c>
      <c r="E775" s="26" t="s">
        <v>40</v>
      </c>
      <c r="F775" s="26" t="s">
        <v>25</v>
      </c>
      <c r="G775" s="31">
        <v>165</v>
      </c>
      <c r="H775" s="45">
        <v>344</v>
      </c>
      <c r="I775" s="26"/>
      <c r="J775" s="30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7.25">
      <c r="A776" s="26" t="s">
        <v>1616</v>
      </c>
      <c r="B776" s="26" t="s">
        <v>1617</v>
      </c>
      <c r="C776" s="26" t="s">
        <v>1618</v>
      </c>
      <c r="D776" s="26" t="s">
        <v>99</v>
      </c>
      <c r="E776" s="26" t="s">
        <v>40</v>
      </c>
      <c r="F776" s="26" t="s">
        <v>25</v>
      </c>
      <c r="G776" s="31">
        <v>160</v>
      </c>
      <c r="H776" s="45">
        <v>44</v>
      </c>
      <c r="I776" s="26" t="s">
        <v>25</v>
      </c>
      <c r="J776" s="30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7.25">
      <c r="A777" s="26" t="s">
        <v>1619</v>
      </c>
      <c r="B777" s="26" t="s">
        <v>1620</v>
      </c>
      <c r="C777" s="26" t="s">
        <v>1621</v>
      </c>
      <c r="D777" s="26" t="s">
        <v>554</v>
      </c>
      <c r="E777" s="26" t="s">
        <v>268</v>
      </c>
      <c r="F777" s="26" t="s">
        <v>25</v>
      </c>
      <c r="G777" s="31">
        <v>35</v>
      </c>
      <c r="H777" s="45">
        <v>57</v>
      </c>
      <c r="I777" s="37" t="str">
        <f>HYPERLINK("https://d3d574ud99awga.cloudfront.net/krueger/images/large/SYRVUL2G-syringa-vulgaris-031238-l.jpeg","📸 Photo")</f>
        <v>📸 Photo</v>
      </c>
      <c r="J777" s="30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7.25">
      <c r="A778" s="26" t="s">
        <v>1622</v>
      </c>
      <c r="B778" s="26" t="s">
        <v>1623</v>
      </c>
      <c r="C778" s="26" t="s">
        <v>1624</v>
      </c>
      <c r="D778" s="26" t="s">
        <v>871</v>
      </c>
      <c r="E778" s="26" t="s">
        <v>268</v>
      </c>
      <c r="F778" s="26" t="s">
        <v>225</v>
      </c>
      <c r="G778" s="31">
        <v>49.95</v>
      </c>
      <c r="H778" s="45">
        <v>210</v>
      </c>
      <c r="I778" s="26" t="s">
        <v>25</v>
      </c>
      <c r="J778" s="30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7.25">
      <c r="A779" s="26" t="s">
        <v>1625</v>
      </c>
      <c r="B779" s="26" t="s">
        <v>1626</v>
      </c>
      <c r="C779" s="26" t="s">
        <v>1627</v>
      </c>
      <c r="D779" s="26" t="s">
        <v>1628</v>
      </c>
      <c r="E779" s="26" t="s">
        <v>40</v>
      </c>
      <c r="F779" s="26" t="s">
        <v>1629</v>
      </c>
      <c r="G779" s="31">
        <v>129</v>
      </c>
      <c r="H779" s="45">
        <v>49</v>
      </c>
      <c r="I779" s="35" t="s">
        <v>47</v>
      </c>
      <c r="J779" s="30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7.25">
      <c r="A780" s="26" t="s">
        <v>1630</v>
      </c>
      <c r="B780" s="26" t="s">
        <v>1631</v>
      </c>
      <c r="C780" s="26" t="s">
        <v>1632</v>
      </c>
      <c r="D780" s="26" t="s">
        <v>450</v>
      </c>
      <c r="E780" s="26" t="s">
        <v>16</v>
      </c>
      <c r="F780" s="26" t="s">
        <v>520</v>
      </c>
      <c r="G780" s="31">
        <v>65</v>
      </c>
      <c r="H780" s="45">
        <v>375</v>
      </c>
      <c r="I780" s="37" t="str">
        <f>HYPERLINK("https://d3d574ud99awga.cloudfront.net/krueger/images/large/mi-2136-thujaoccidentalis27smaragd27-6863-l.jpg","📸 Photo")</f>
        <v>📸 Photo</v>
      </c>
      <c r="J780" s="30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7.25">
      <c r="A781" s="26" t="s">
        <v>1633</v>
      </c>
      <c r="B781" s="26" t="s">
        <v>1634</v>
      </c>
      <c r="C781" s="26" t="s">
        <v>1635</v>
      </c>
      <c r="D781" s="26" t="s">
        <v>871</v>
      </c>
      <c r="E781" s="26" t="s">
        <v>16</v>
      </c>
      <c r="F781" s="26" t="s">
        <v>1629</v>
      </c>
      <c r="G781" s="31">
        <v>105</v>
      </c>
      <c r="H781" s="45">
        <v>115</v>
      </c>
      <c r="I781" s="37" t="str">
        <f>HYPERLINK("https://d3d574ud99awga.cloudfront.net/krueger/images/large/mi-2140-thujaplicata27greengiant27-5d19-l.jpg","📸 Photo")</f>
        <v>📸 Photo</v>
      </c>
      <c r="J781" s="30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7.25">
      <c r="A782" s="26" t="s">
        <v>1636</v>
      </c>
      <c r="B782" s="26" t="s">
        <v>1637</v>
      </c>
      <c r="C782" s="26" t="s">
        <v>1638</v>
      </c>
      <c r="D782" s="26" t="s">
        <v>51</v>
      </c>
      <c r="E782" s="26" t="s">
        <v>40</v>
      </c>
      <c r="F782" s="26" t="s">
        <v>25</v>
      </c>
      <c r="G782" s="31">
        <v>170</v>
      </c>
      <c r="H782" s="45">
        <v>105</v>
      </c>
      <c r="I782" s="26" t="s">
        <v>25</v>
      </c>
      <c r="J782" s="30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7.25">
      <c r="A783" s="26" t="s">
        <v>1639</v>
      </c>
      <c r="B783" s="26" t="s">
        <v>1637</v>
      </c>
      <c r="C783" s="26" t="s">
        <v>1638</v>
      </c>
      <c r="D783" s="26" t="s">
        <v>133</v>
      </c>
      <c r="E783" s="26" t="s">
        <v>40</v>
      </c>
      <c r="F783" s="26" t="s">
        <v>25</v>
      </c>
      <c r="G783" s="31">
        <v>180</v>
      </c>
      <c r="H783" s="45">
        <v>196</v>
      </c>
      <c r="I783" s="26" t="s">
        <v>25</v>
      </c>
      <c r="J783" s="30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7.25">
      <c r="A784" s="26" t="s">
        <v>1640</v>
      </c>
      <c r="B784" s="26" t="s">
        <v>1637</v>
      </c>
      <c r="C784" s="26" t="s">
        <v>1638</v>
      </c>
      <c r="D784" s="26" t="s">
        <v>135</v>
      </c>
      <c r="E784" s="26" t="s">
        <v>40</v>
      </c>
      <c r="F784" s="26" t="s">
        <v>25</v>
      </c>
      <c r="G784" s="31">
        <v>190</v>
      </c>
      <c r="H784" s="45">
        <v>120</v>
      </c>
      <c r="I784" s="26" t="s">
        <v>25</v>
      </c>
      <c r="J784" s="30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7.25">
      <c r="A785" s="26" t="s">
        <v>1641</v>
      </c>
      <c r="B785" s="26" t="s">
        <v>1642</v>
      </c>
      <c r="C785" s="26" t="s">
        <v>1643</v>
      </c>
      <c r="D785" s="26" t="s">
        <v>135</v>
      </c>
      <c r="E785" s="26" t="s">
        <v>40</v>
      </c>
      <c r="F785" s="26" t="s">
        <v>25</v>
      </c>
      <c r="G785" s="31">
        <v>190</v>
      </c>
      <c r="H785" s="45">
        <v>3</v>
      </c>
      <c r="I785" s="26" t="s">
        <v>25</v>
      </c>
      <c r="J785" s="30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7.25">
      <c r="A786" s="26" t="s">
        <v>1644</v>
      </c>
      <c r="B786" s="26" t="s">
        <v>1645</v>
      </c>
      <c r="C786" s="26" t="s">
        <v>1646</v>
      </c>
      <c r="D786" s="26" t="s">
        <v>135</v>
      </c>
      <c r="E786" s="26" t="s">
        <v>40</v>
      </c>
      <c r="F786" s="26" t="s">
        <v>25</v>
      </c>
      <c r="G786" s="31">
        <v>190</v>
      </c>
      <c r="H786" s="45">
        <v>59</v>
      </c>
      <c r="I786" s="26" t="s">
        <v>25</v>
      </c>
      <c r="J786" s="30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7.25">
      <c r="A787" s="26" t="s">
        <v>1647</v>
      </c>
      <c r="B787" s="26" t="s">
        <v>1648</v>
      </c>
      <c r="C787" s="26" t="s">
        <v>1649</v>
      </c>
      <c r="D787" s="26" t="s">
        <v>148</v>
      </c>
      <c r="E787" s="26" t="s">
        <v>40</v>
      </c>
      <c r="F787" s="26"/>
      <c r="G787" s="31">
        <v>145</v>
      </c>
      <c r="H787" s="45">
        <v>25</v>
      </c>
      <c r="I787" s="26" t="s">
        <v>25</v>
      </c>
      <c r="J787" s="30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7.25">
      <c r="A788" s="26" t="s">
        <v>1650</v>
      </c>
      <c r="B788" s="26" t="s">
        <v>1648</v>
      </c>
      <c r="C788" s="26" t="s">
        <v>1649</v>
      </c>
      <c r="D788" s="26" t="s">
        <v>46</v>
      </c>
      <c r="E788" s="26" t="s">
        <v>40</v>
      </c>
      <c r="F788" s="26"/>
      <c r="G788" s="31">
        <v>160</v>
      </c>
      <c r="H788" s="45">
        <v>45</v>
      </c>
      <c r="I788" s="26" t="s">
        <v>25</v>
      </c>
      <c r="J788" s="30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7.25">
      <c r="A789" s="26" t="s">
        <v>1650</v>
      </c>
      <c r="B789" s="26" t="s">
        <v>1648</v>
      </c>
      <c r="C789" s="26" t="s">
        <v>1649</v>
      </c>
      <c r="D789" s="26" t="s">
        <v>99</v>
      </c>
      <c r="E789" s="26" t="s">
        <v>40</v>
      </c>
      <c r="F789" s="26" t="s">
        <v>25</v>
      </c>
      <c r="G789" s="31">
        <v>160</v>
      </c>
      <c r="H789" s="45">
        <v>74</v>
      </c>
      <c r="I789" s="26" t="s">
        <v>25</v>
      </c>
      <c r="J789" s="30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7.25">
      <c r="A790" s="26" t="s">
        <v>1651</v>
      </c>
      <c r="B790" s="26" t="s">
        <v>1652</v>
      </c>
      <c r="C790" s="26" t="s">
        <v>1653</v>
      </c>
      <c r="D790" s="26" t="s">
        <v>450</v>
      </c>
      <c r="E790" s="26" t="s">
        <v>1654</v>
      </c>
      <c r="F790" s="26" t="s">
        <v>25</v>
      </c>
      <c r="G790" s="31">
        <v>139.94999999999999</v>
      </c>
      <c r="H790" s="45">
        <v>36</v>
      </c>
      <c r="I790" s="26" t="s">
        <v>25</v>
      </c>
      <c r="J790" s="30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7.25">
      <c r="A791" s="32" t="s">
        <v>1655</v>
      </c>
      <c r="B791" s="26" t="s">
        <v>1656</v>
      </c>
      <c r="C791" s="26" t="s">
        <v>1657</v>
      </c>
      <c r="D791" s="32" t="s">
        <v>44</v>
      </c>
      <c r="E791" s="32" t="s">
        <v>16</v>
      </c>
      <c r="F791" s="26"/>
      <c r="G791" s="34">
        <v>11.5</v>
      </c>
      <c r="H791" s="45"/>
      <c r="I791" s="26"/>
      <c r="J791" s="30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7.25">
      <c r="A792" s="26" t="s">
        <v>1658</v>
      </c>
      <c r="B792" s="26" t="s">
        <v>1656</v>
      </c>
      <c r="C792" s="26" t="s">
        <v>1657</v>
      </c>
      <c r="D792" s="26" t="s">
        <v>202</v>
      </c>
      <c r="E792" s="26" t="s">
        <v>16</v>
      </c>
      <c r="F792" s="26" t="s">
        <v>25</v>
      </c>
      <c r="G792" s="31">
        <v>22.5</v>
      </c>
      <c r="H792" s="45">
        <v>607</v>
      </c>
      <c r="I792" s="26" t="s">
        <v>25</v>
      </c>
      <c r="J792" s="30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7.25">
      <c r="A793" s="26" t="s">
        <v>1659</v>
      </c>
      <c r="B793" s="26" t="s">
        <v>1656</v>
      </c>
      <c r="C793" s="26" t="s">
        <v>1657</v>
      </c>
      <c r="D793" s="26" t="s">
        <v>450</v>
      </c>
      <c r="E793" s="26" t="s">
        <v>16</v>
      </c>
      <c r="F793" s="26" t="s">
        <v>25</v>
      </c>
      <c r="G793" s="31">
        <v>139.94999999999999</v>
      </c>
      <c r="H793" s="45">
        <v>50</v>
      </c>
      <c r="I793" s="26" t="s">
        <v>25</v>
      </c>
      <c r="J793" s="30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7.25">
      <c r="A794" s="26" t="s">
        <v>1660</v>
      </c>
      <c r="B794" s="26" t="s">
        <v>1661</v>
      </c>
      <c r="C794" s="26" t="s">
        <v>1662</v>
      </c>
      <c r="D794" s="26" t="s">
        <v>165</v>
      </c>
      <c r="E794" s="26" t="s">
        <v>16</v>
      </c>
      <c r="F794" s="26" t="s">
        <v>25</v>
      </c>
      <c r="G794" s="31">
        <v>65</v>
      </c>
      <c r="H794" s="45">
        <v>40</v>
      </c>
      <c r="I794" s="26" t="s">
        <v>25</v>
      </c>
      <c r="J794" s="30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7.25">
      <c r="A795" s="26" t="s">
        <v>1663</v>
      </c>
      <c r="B795" s="26" t="s">
        <v>1661</v>
      </c>
      <c r="C795" s="26" t="s">
        <v>1662</v>
      </c>
      <c r="D795" s="26" t="s">
        <v>450</v>
      </c>
      <c r="E795" s="26" t="s">
        <v>16</v>
      </c>
      <c r="F795" s="26" t="s">
        <v>25</v>
      </c>
      <c r="G795" s="31">
        <v>139.94999999999999</v>
      </c>
      <c r="H795" s="45">
        <v>95</v>
      </c>
      <c r="I795" s="26" t="s">
        <v>25</v>
      </c>
      <c r="J795" s="30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7.25">
      <c r="A796" s="26" t="s">
        <v>1664</v>
      </c>
      <c r="B796" s="26" t="s">
        <v>1665</v>
      </c>
      <c r="C796" s="26" t="s">
        <v>1666</v>
      </c>
      <c r="D796" s="26" t="s">
        <v>165</v>
      </c>
      <c r="E796" s="26" t="s">
        <v>16</v>
      </c>
      <c r="F796" s="26" t="s">
        <v>25</v>
      </c>
      <c r="G796" s="31">
        <v>65</v>
      </c>
      <c r="H796" s="45">
        <v>13</v>
      </c>
      <c r="I796" s="26" t="s">
        <v>25</v>
      </c>
      <c r="J796" s="30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7.25">
      <c r="A797" s="26" t="s">
        <v>1667</v>
      </c>
      <c r="B797" s="26" t="s">
        <v>1665</v>
      </c>
      <c r="C797" s="26" t="s">
        <v>1666</v>
      </c>
      <c r="D797" s="26" t="s">
        <v>871</v>
      </c>
      <c r="E797" s="26" t="s">
        <v>16</v>
      </c>
      <c r="F797" s="26" t="s">
        <v>555</v>
      </c>
      <c r="G797" s="31">
        <v>229</v>
      </c>
      <c r="H797" s="45">
        <v>37</v>
      </c>
      <c r="I797" s="26" t="s">
        <v>25</v>
      </c>
      <c r="J797" s="30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7.25">
      <c r="A798" s="26" t="s">
        <v>1668</v>
      </c>
      <c r="B798" s="26" t="s">
        <v>1669</v>
      </c>
      <c r="C798" s="26" t="s">
        <v>1670</v>
      </c>
      <c r="D798" s="26" t="s">
        <v>46</v>
      </c>
      <c r="E798" s="26" t="s">
        <v>40</v>
      </c>
      <c r="F798" s="26"/>
      <c r="G798" s="31">
        <v>160</v>
      </c>
      <c r="H798" s="45">
        <v>50</v>
      </c>
      <c r="I798" s="26" t="s">
        <v>25</v>
      </c>
      <c r="J798" s="30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7.25">
      <c r="A799" s="26" t="s">
        <v>1671</v>
      </c>
      <c r="B799" s="26" t="s">
        <v>1669</v>
      </c>
      <c r="C799" s="26" t="s">
        <v>1670</v>
      </c>
      <c r="D799" s="26" t="s">
        <v>133</v>
      </c>
      <c r="E799" s="26" t="s">
        <v>40</v>
      </c>
      <c r="F799" s="26" t="s">
        <v>25</v>
      </c>
      <c r="G799" s="31">
        <v>180</v>
      </c>
      <c r="H799" s="45">
        <v>26</v>
      </c>
      <c r="I799" s="26" t="s">
        <v>25</v>
      </c>
      <c r="J799" s="30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7.25">
      <c r="A800" s="26" t="s">
        <v>1672</v>
      </c>
      <c r="B800" s="26" t="s">
        <v>1673</v>
      </c>
      <c r="C800" s="26" t="s">
        <v>1674</v>
      </c>
      <c r="D800" s="26" t="s">
        <v>24</v>
      </c>
      <c r="E800" s="26" t="s">
        <v>40</v>
      </c>
      <c r="F800" s="26" t="s">
        <v>225</v>
      </c>
      <c r="G800" s="31">
        <v>19.95</v>
      </c>
      <c r="H800" s="45">
        <v>200</v>
      </c>
      <c r="I800" s="26" t="s">
        <v>25</v>
      </c>
      <c r="J800" s="30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7.25">
      <c r="A801" s="26" t="s">
        <v>1675</v>
      </c>
      <c r="B801" s="26" t="s">
        <v>1673</v>
      </c>
      <c r="C801" s="26" t="s">
        <v>1674</v>
      </c>
      <c r="D801" s="26" t="s">
        <v>39</v>
      </c>
      <c r="E801" s="26" t="s">
        <v>40</v>
      </c>
      <c r="F801" s="26" t="s">
        <v>25</v>
      </c>
      <c r="G801" s="31">
        <v>135</v>
      </c>
      <c r="H801" s="45">
        <v>128</v>
      </c>
      <c r="I801" s="26" t="s">
        <v>25</v>
      </c>
      <c r="J801" s="30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7.25">
      <c r="A802" s="26" t="s">
        <v>1676</v>
      </c>
      <c r="B802" s="26" t="s">
        <v>1673</v>
      </c>
      <c r="C802" s="26" t="s">
        <v>1674</v>
      </c>
      <c r="D802" s="26" t="s">
        <v>51</v>
      </c>
      <c r="E802" s="26" t="s">
        <v>40</v>
      </c>
      <c r="F802" s="26" t="s">
        <v>25</v>
      </c>
      <c r="G802" s="31">
        <v>165</v>
      </c>
      <c r="H802" s="45">
        <v>7</v>
      </c>
      <c r="I802" s="26" t="s">
        <v>25</v>
      </c>
      <c r="J802" s="30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7.25">
      <c r="A803" s="26" t="s">
        <v>1677</v>
      </c>
      <c r="B803" s="26" t="s">
        <v>1678</v>
      </c>
      <c r="C803" s="26" t="s">
        <v>1679</v>
      </c>
      <c r="D803" s="26" t="s">
        <v>259</v>
      </c>
      <c r="E803" s="26" t="s">
        <v>40</v>
      </c>
      <c r="F803" s="26" t="s">
        <v>1680</v>
      </c>
      <c r="G803" s="31">
        <v>125</v>
      </c>
      <c r="H803" s="45">
        <v>36</v>
      </c>
      <c r="I803" s="26" t="s">
        <v>25</v>
      </c>
      <c r="J803" s="30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7.25">
      <c r="A804" s="26" t="s">
        <v>1681</v>
      </c>
      <c r="B804" s="26" t="s">
        <v>1682</v>
      </c>
      <c r="C804" s="26" t="s">
        <v>1683</v>
      </c>
      <c r="D804" s="26" t="s">
        <v>82</v>
      </c>
      <c r="E804" s="26" t="s">
        <v>40</v>
      </c>
      <c r="F804" s="26" t="s">
        <v>25</v>
      </c>
      <c r="G804" s="31">
        <v>165</v>
      </c>
      <c r="H804" s="45">
        <v>30</v>
      </c>
      <c r="I804" s="26" t="s">
        <v>25</v>
      </c>
      <c r="J804" s="30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7.25">
      <c r="A805" s="26" t="s">
        <v>1684</v>
      </c>
      <c r="B805" s="26" t="s">
        <v>1682</v>
      </c>
      <c r="C805" s="26" t="s">
        <v>1683</v>
      </c>
      <c r="D805" s="26" t="s">
        <v>133</v>
      </c>
      <c r="E805" s="26" t="s">
        <v>40</v>
      </c>
      <c r="F805" s="26" t="s">
        <v>25</v>
      </c>
      <c r="G805" s="31">
        <v>180</v>
      </c>
      <c r="H805" s="45">
        <v>22</v>
      </c>
      <c r="I805" s="26" t="s">
        <v>25</v>
      </c>
      <c r="J805" s="30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7.25">
      <c r="A806" s="26" t="s">
        <v>1685</v>
      </c>
      <c r="B806" s="26" t="s">
        <v>1686</v>
      </c>
      <c r="C806" s="26" t="s">
        <v>1687</v>
      </c>
      <c r="D806" s="26" t="s">
        <v>148</v>
      </c>
      <c r="E806" s="26" t="s">
        <v>40</v>
      </c>
      <c r="F806" s="26" t="s">
        <v>107</v>
      </c>
      <c r="G806" s="31">
        <v>145</v>
      </c>
      <c r="H806" s="45">
        <v>244</v>
      </c>
      <c r="I806" s="26" t="s">
        <v>25</v>
      </c>
      <c r="J806" s="30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7.25">
      <c r="A807" s="26" t="s">
        <v>1688</v>
      </c>
      <c r="B807" s="26" t="s">
        <v>1686</v>
      </c>
      <c r="C807" s="26" t="s">
        <v>1687</v>
      </c>
      <c r="D807" s="26" t="s">
        <v>94</v>
      </c>
      <c r="E807" s="26" t="s">
        <v>40</v>
      </c>
      <c r="F807" s="26" t="s">
        <v>25</v>
      </c>
      <c r="G807" s="31">
        <v>155</v>
      </c>
      <c r="H807" s="45">
        <v>64</v>
      </c>
      <c r="I807" s="26" t="s">
        <v>25</v>
      </c>
      <c r="J807" s="30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7.25">
      <c r="A808" s="26" t="s">
        <v>1689</v>
      </c>
      <c r="B808" s="26" t="s">
        <v>1686</v>
      </c>
      <c r="C808" s="26" t="s">
        <v>1687</v>
      </c>
      <c r="D808" s="26" t="s">
        <v>99</v>
      </c>
      <c r="E808" s="26" t="s">
        <v>40</v>
      </c>
      <c r="F808" s="26" t="s">
        <v>25</v>
      </c>
      <c r="G808" s="31">
        <v>160</v>
      </c>
      <c r="H808" s="45">
        <v>90</v>
      </c>
      <c r="I808" s="26" t="s">
        <v>25</v>
      </c>
      <c r="J808" s="30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7.25">
      <c r="A809" s="26" t="s">
        <v>1690</v>
      </c>
      <c r="B809" s="26" t="s">
        <v>1691</v>
      </c>
      <c r="C809" s="26" t="s">
        <v>1692</v>
      </c>
      <c r="D809" s="26" t="s">
        <v>39</v>
      </c>
      <c r="E809" s="26" t="s">
        <v>40</v>
      </c>
      <c r="F809" s="26" t="s">
        <v>25</v>
      </c>
      <c r="G809" s="31">
        <v>145</v>
      </c>
      <c r="H809" s="45">
        <v>327</v>
      </c>
      <c r="I809" s="26" t="s">
        <v>25</v>
      </c>
      <c r="J809" s="30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7.25">
      <c r="A810" s="26" t="s">
        <v>1693</v>
      </c>
      <c r="B810" s="26" t="s">
        <v>1694</v>
      </c>
      <c r="C810" s="26" t="s">
        <v>1695</v>
      </c>
      <c r="D810" s="26" t="s">
        <v>512</v>
      </c>
      <c r="E810" s="26" t="s">
        <v>40</v>
      </c>
      <c r="F810" s="26" t="s">
        <v>107</v>
      </c>
      <c r="G810" s="31">
        <v>145</v>
      </c>
      <c r="H810" s="45">
        <v>219</v>
      </c>
      <c r="I810" s="35" t="s">
        <v>47</v>
      </c>
      <c r="J810" s="30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7.25">
      <c r="A811" s="26" t="s">
        <v>1696</v>
      </c>
      <c r="B811" s="26" t="s">
        <v>1694</v>
      </c>
      <c r="C811" s="26" t="s">
        <v>1695</v>
      </c>
      <c r="D811" s="26" t="s">
        <v>99</v>
      </c>
      <c r="E811" s="26" t="s">
        <v>40</v>
      </c>
      <c r="F811" s="26" t="s">
        <v>25</v>
      </c>
      <c r="G811" s="31">
        <v>160</v>
      </c>
      <c r="H811" s="45">
        <v>18</v>
      </c>
      <c r="I811" s="26" t="s">
        <v>25</v>
      </c>
      <c r="J811" s="30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7.25">
      <c r="A812" s="32" t="s">
        <v>1697</v>
      </c>
      <c r="B812" s="26" t="s">
        <v>1698</v>
      </c>
      <c r="C812" s="26" t="s">
        <v>1699</v>
      </c>
      <c r="D812" s="32" t="s">
        <v>24</v>
      </c>
      <c r="E812" s="32" t="s">
        <v>40</v>
      </c>
      <c r="F812" s="26"/>
      <c r="G812" s="34">
        <v>29.95</v>
      </c>
      <c r="H812" s="36">
        <v>170</v>
      </c>
      <c r="I812" s="26"/>
      <c r="J812" s="30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7.25">
      <c r="A813" s="26" t="s">
        <v>1700</v>
      </c>
      <c r="B813" s="26" t="s">
        <v>1698</v>
      </c>
      <c r="C813" s="26" t="s">
        <v>1699</v>
      </c>
      <c r="D813" s="26" t="s">
        <v>39</v>
      </c>
      <c r="E813" s="26" t="s">
        <v>40</v>
      </c>
      <c r="F813" s="26" t="s">
        <v>25</v>
      </c>
      <c r="G813" s="31">
        <v>145</v>
      </c>
      <c r="H813" s="45">
        <v>100</v>
      </c>
      <c r="I813" s="26" t="s">
        <v>25</v>
      </c>
      <c r="J813" s="30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7.25">
      <c r="A814" s="32" t="s">
        <v>1701</v>
      </c>
      <c r="B814" s="32" t="s">
        <v>1702</v>
      </c>
      <c r="C814" s="32" t="s">
        <v>1703</v>
      </c>
      <c r="D814" s="32" t="s">
        <v>44</v>
      </c>
      <c r="E814" s="32" t="s">
        <v>268</v>
      </c>
      <c r="F814" s="26"/>
      <c r="G814" s="34">
        <v>9.9499999999999993</v>
      </c>
      <c r="H814" s="36">
        <v>30</v>
      </c>
      <c r="I814" s="35" t="s">
        <v>47</v>
      </c>
      <c r="J814" s="30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7.25">
      <c r="A815" s="26" t="s">
        <v>1704</v>
      </c>
      <c r="B815" s="32" t="s">
        <v>1705</v>
      </c>
      <c r="C815" s="26" t="s">
        <v>1706</v>
      </c>
      <c r="D815" s="26" t="s">
        <v>44</v>
      </c>
      <c r="E815" s="26" t="s">
        <v>268</v>
      </c>
      <c r="F815" s="26"/>
      <c r="G815" s="31">
        <v>9.9499999999999993</v>
      </c>
      <c r="H815" s="45">
        <v>47</v>
      </c>
      <c r="I815" s="35" t="s">
        <v>47</v>
      </c>
      <c r="J815" s="30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7.25">
      <c r="A816" s="26" t="s">
        <v>1704</v>
      </c>
      <c r="B816" s="26" t="s">
        <v>1707</v>
      </c>
      <c r="C816" s="26" t="s">
        <v>1706</v>
      </c>
      <c r="D816" s="26" t="s">
        <v>44</v>
      </c>
      <c r="E816" s="26" t="s">
        <v>268</v>
      </c>
      <c r="F816" s="26" t="s">
        <v>25</v>
      </c>
      <c r="G816" s="31">
        <v>9.9499999999999993</v>
      </c>
      <c r="H816" s="36" t="s">
        <v>1708</v>
      </c>
      <c r="I816" s="35" t="s">
        <v>47</v>
      </c>
      <c r="J816" s="30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7.25">
      <c r="A817" s="26" t="s">
        <v>1709</v>
      </c>
      <c r="B817" s="26" t="s">
        <v>1707</v>
      </c>
      <c r="C817" s="26" t="s">
        <v>1706</v>
      </c>
      <c r="D817" s="26" t="s">
        <v>554</v>
      </c>
      <c r="E817" s="26" t="s">
        <v>268</v>
      </c>
      <c r="F817" s="26" t="s">
        <v>520</v>
      </c>
      <c r="G817" s="31">
        <v>49.95</v>
      </c>
      <c r="H817" s="45">
        <v>60</v>
      </c>
      <c r="I817" s="35" t="s">
        <v>47</v>
      </c>
      <c r="J817" s="30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7.25">
      <c r="A818" s="26" t="s">
        <v>1710</v>
      </c>
      <c r="B818" s="26" t="s">
        <v>1711</v>
      </c>
      <c r="C818" s="26" t="s">
        <v>1712</v>
      </c>
      <c r="D818" s="26" t="s">
        <v>44</v>
      </c>
      <c r="E818" s="26" t="s">
        <v>268</v>
      </c>
      <c r="F818" s="26" t="s">
        <v>25</v>
      </c>
      <c r="G818" s="31">
        <v>9.9499999999999993</v>
      </c>
      <c r="H818" s="45">
        <v>261</v>
      </c>
      <c r="I818" s="37"/>
      <c r="J818" s="30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7.25">
      <c r="A819" s="26" t="s">
        <v>1713</v>
      </c>
      <c r="B819" s="26" t="s">
        <v>1714</v>
      </c>
      <c r="C819" s="26" t="s">
        <v>1715</v>
      </c>
      <c r="D819" s="26" t="s">
        <v>44</v>
      </c>
      <c r="E819" s="26" t="s">
        <v>268</v>
      </c>
      <c r="F819" s="26" t="s">
        <v>25</v>
      </c>
      <c r="G819" s="31">
        <v>8.9499999999999993</v>
      </c>
      <c r="H819" s="45">
        <v>520</v>
      </c>
      <c r="I819" s="26" t="s">
        <v>25</v>
      </c>
      <c r="J819" s="30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7.25">
      <c r="A820" s="26" t="s">
        <v>1716</v>
      </c>
      <c r="B820" s="26" t="s">
        <v>1717</v>
      </c>
      <c r="C820" s="26" t="s">
        <v>1718</v>
      </c>
      <c r="D820" s="26" t="s">
        <v>1719</v>
      </c>
      <c r="E820" s="26" t="s">
        <v>268</v>
      </c>
      <c r="F820" s="26" t="s">
        <v>107</v>
      </c>
      <c r="G820" s="31">
        <v>69.95</v>
      </c>
      <c r="H820" s="45">
        <v>88</v>
      </c>
      <c r="I820" s="26" t="s">
        <v>25</v>
      </c>
      <c r="J820" s="30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7.25">
      <c r="A821" s="26" t="s">
        <v>1720</v>
      </c>
      <c r="B821" s="32" t="s">
        <v>1721</v>
      </c>
      <c r="C821" s="32" t="s">
        <v>1722</v>
      </c>
      <c r="D821" s="26" t="s">
        <v>44</v>
      </c>
      <c r="E821" s="26" t="s">
        <v>268</v>
      </c>
      <c r="F821" s="26" t="s">
        <v>25</v>
      </c>
      <c r="G821" s="31">
        <v>6.25</v>
      </c>
      <c r="H821" s="45">
        <v>400</v>
      </c>
      <c r="I821" s="26" t="s">
        <v>25</v>
      </c>
      <c r="J821" s="30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7.25">
      <c r="A822" s="26" t="s">
        <v>1723</v>
      </c>
      <c r="B822" s="32" t="s">
        <v>1724</v>
      </c>
      <c r="C822" s="26" t="s">
        <v>1725</v>
      </c>
      <c r="D822" s="26" t="s">
        <v>267</v>
      </c>
      <c r="E822" s="26" t="s">
        <v>268</v>
      </c>
      <c r="F822" s="26"/>
      <c r="G822" s="31">
        <v>13.5</v>
      </c>
      <c r="H822" s="45">
        <v>25</v>
      </c>
      <c r="I822" s="37" t="str">
        <f>HYPERLINK("https://d3d574ud99awga.cloudfront.net/krueger/images/large/mi-2199-vitexagnus-castus-9a23-l.jpg","📸 Photo")</f>
        <v>📸 Photo</v>
      </c>
      <c r="J822" s="30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7.25">
      <c r="A823" s="26" t="s">
        <v>1726</v>
      </c>
      <c r="B823" s="26" t="s">
        <v>1727</v>
      </c>
      <c r="C823" s="26" t="s">
        <v>1728</v>
      </c>
      <c r="D823" s="26" t="s">
        <v>267</v>
      </c>
      <c r="E823" s="26" t="s">
        <v>268</v>
      </c>
      <c r="F823" s="26"/>
      <c r="G823" s="31">
        <v>13.5</v>
      </c>
      <c r="H823" s="45">
        <v>20</v>
      </c>
      <c r="I823" s="26" t="s">
        <v>25</v>
      </c>
      <c r="J823" s="30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7.25">
      <c r="A824" s="26" t="s">
        <v>1729</v>
      </c>
      <c r="B824" s="26" t="s">
        <v>1730</v>
      </c>
      <c r="C824" s="26" t="s">
        <v>1731</v>
      </c>
      <c r="D824" s="26" t="s">
        <v>30</v>
      </c>
      <c r="E824" s="26" t="s">
        <v>268</v>
      </c>
      <c r="F824" s="26" t="s">
        <v>25</v>
      </c>
      <c r="G824" s="31">
        <v>24.95</v>
      </c>
      <c r="H824" s="45">
        <v>85</v>
      </c>
      <c r="I824" s="26" t="s">
        <v>25</v>
      </c>
      <c r="J824" s="30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7.25">
      <c r="A825" s="26" t="s">
        <v>1732</v>
      </c>
      <c r="B825" s="26" t="s">
        <v>1733</v>
      </c>
      <c r="C825" s="26" t="s">
        <v>1734</v>
      </c>
      <c r="D825" s="26" t="s">
        <v>566</v>
      </c>
      <c r="E825" s="26" t="s">
        <v>40</v>
      </c>
      <c r="F825" s="26" t="s">
        <v>107</v>
      </c>
      <c r="G825" s="31">
        <v>135</v>
      </c>
      <c r="H825" s="45">
        <v>217</v>
      </c>
      <c r="I825" s="26"/>
      <c r="J825" s="30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7.25">
      <c r="A826" s="26" t="s">
        <v>1735</v>
      </c>
      <c r="B826" s="26" t="s">
        <v>1733</v>
      </c>
      <c r="C826" s="26" t="s">
        <v>1734</v>
      </c>
      <c r="D826" s="26" t="s">
        <v>298</v>
      </c>
      <c r="E826" s="26" t="s">
        <v>40</v>
      </c>
      <c r="F826" s="26" t="s">
        <v>107</v>
      </c>
      <c r="G826" s="31">
        <v>145</v>
      </c>
      <c r="H826" s="45">
        <v>735</v>
      </c>
      <c r="I826" s="26"/>
      <c r="J826" s="30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7.25">
      <c r="A827" s="26" t="s">
        <v>1736</v>
      </c>
      <c r="B827" s="26" t="s">
        <v>1733</v>
      </c>
      <c r="C827" s="26" t="s">
        <v>1734</v>
      </c>
      <c r="D827" s="26" t="s">
        <v>39</v>
      </c>
      <c r="E827" s="26" t="s">
        <v>40</v>
      </c>
      <c r="F827" s="26" t="s">
        <v>25</v>
      </c>
      <c r="G827" s="31">
        <v>145</v>
      </c>
      <c r="H827" s="45">
        <v>228</v>
      </c>
      <c r="I827" s="26"/>
      <c r="J827" s="30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7.25">
      <c r="A828" s="26" t="s">
        <v>1736</v>
      </c>
      <c r="B828" s="26" t="s">
        <v>1733</v>
      </c>
      <c r="C828" s="26" t="s">
        <v>1734</v>
      </c>
      <c r="D828" s="26" t="s">
        <v>39</v>
      </c>
      <c r="E828" s="26" t="s">
        <v>40</v>
      </c>
      <c r="F828" s="26" t="s">
        <v>107</v>
      </c>
      <c r="G828" s="31">
        <v>145</v>
      </c>
      <c r="H828" s="45">
        <v>439</v>
      </c>
      <c r="I828" s="26"/>
      <c r="J828" s="30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7.25">
      <c r="A829" s="26" t="s">
        <v>1737</v>
      </c>
      <c r="B829" s="26" t="s">
        <v>1733</v>
      </c>
      <c r="C829" s="26" t="s">
        <v>1734</v>
      </c>
      <c r="D829" s="26" t="s">
        <v>94</v>
      </c>
      <c r="E829" s="26" t="s">
        <v>40</v>
      </c>
      <c r="F829" s="26" t="s">
        <v>25</v>
      </c>
      <c r="G829" s="31">
        <v>155</v>
      </c>
      <c r="H829" s="45">
        <v>111</v>
      </c>
      <c r="I829" s="26"/>
      <c r="J829" s="30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7.25">
      <c r="A830" s="26" t="s">
        <v>1738</v>
      </c>
      <c r="B830" s="26" t="s">
        <v>1733</v>
      </c>
      <c r="C830" s="26" t="s">
        <v>1734</v>
      </c>
      <c r="D830" s="26" t="s">
        <v>99</v>
      </c>
      <c r="E830" s="26" t="s">
        <v>40</v>
      </c>
      <c r="F830" s="26" t="s">
        <v>25</v>
      </c>
      <c r="G830" s="31">
        <v>160</v>
      </c>
      <c r="H830" s="45">
        <v>92</v>
      </c>
      <c r="I830" s="26"/>
      <c r="J830" s="30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7.25">
      <c r="A831" s="26" t="s">
        <v>1739</v>
      </c>
      <c r="B831" s="26" t="s">
        <v>1733</v>
      </c>
      <c r="C831" s="26" t="s">
        <v>1734</v>
      </c>
      <c r="D831" s="26" t="s">
        <v>82</v>
      </c>
      <c r="E831" s="26" t="s">
        <v>40</v>
      </c>
      <c r="F831" s="26" t="s">
        <v>25</v>
      </c>
      <c r="G831" s="31">
        <v>165</v>
      </c>
      <c r="H831" s="45">
        <v>230</v>
      </c>
      <c r="I831" s="37" t="str">
        <f t="shared" ref="I831:I832" si="5">HYPERLINK("https://d3d574ud99awga.cloudfront.net/krueger/images/large/ZELSERGREENVASE8Q-zelkova-serrata-green-vase-113556-l.jpeg","📸 Photo")</f>
        <v>📸 Photo</v>
      </c>
      <c r="J831" s="30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7.25">
      <c r="A832" s="26" t="s">
        <v>1740</v>
      </c>
      <c r="B832" s="26" t="s">
        <v>1733</v>
      </c>
      <c r="C832" s="26" t="s">
        <v>1734</v>
      </c>
      <c r="D832" s="26" t="s">
        <v>51</v>
      </c>
      <c r="E832" s="26" t="s">
        <v>40</v>
      </c>
      <c r="F832" s="26" t="s">
        <v>25</v>
      </c>
      <c r="G832" s="31">
        <v>170</v>
      </c>
      <c r="H832" s="45">
        <v>335</v>
      </c>
      <c r="I832" s="37" t="str">
        <f t="shared" si="5"/>
        <v>📸 Photo</v>
      </c>
      <c r="J832" s="30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7.25">
      <c r="A833" s="26" t="s">
        <v>1741</v>
      </c>
      <c r="B833" s="26" t="s">
        <v>1742</v>
      </c>
      <c r="C833" s="26" t="s">
        <v>1743</v>
      </c>
      <c r="D833" s="26" t="s">
        <v>39</v>
      </c>
      <c r="E833" s="26" t="s">
        <v>40</v>
      </c>
      <c r="F833" s="26" t="s">
        <v>107</v>
      </c>
      <c r="G833" s="31">
        <v>150</v>
      </c>
      <c r="H833" s="45">
        <v>202</v>
      </c>
      <c r="I833" s="26" t="s">
        <v>25</v>
      </c>
      <c r="J833" s="30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7.25">
      <c r="A834" s="26" t="s">
        <v>1744</v>
      </c>
      <c r="B834" s="26" t="s">
        <v>1742</v>
      </c>
      <c r="C834" s="26" t="s">
        <v>1743</v>
      </c>
      <c r="D834" s="26" t="s">
        <v>94</v>
      </c>
      <c r="E834" s="26" t="s">
        <v>40</v>
      </c>
      <c r="F834" s="26" t="s">
        <v>107</v>
      </c>
      <c r="G834" s="31">
        <v>162.5</v>
      </c>
      <c r="H834" s="45">
        <v>106</v>
      </c>
      <c r="I834" s="26" t="s">
        <v>25</v>
      </c>
      <c r="J834" s="30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7.25">
      <c r="A835" s="26" t="s">
        <v>1745</v>
      </c>
      <c r="B835" s="26" t="s">
        <v>1742</v>
      </c>
      <c r="C835" s="26" t="s">
        <v>1743</v>
      </c>
      <c r="D835" s="26" t="s">
        <v>99</v>
      </c>
      <c r="E835" s="26" t="s">
        <v>40</v>
      </c>
      <c r="F835" s="26" t="s">
        <v>107</v>
      </c>
      <c r="G835" s="31">
        <v>170</v>
      </c>
      <c r="H835" s="45">
        <v>70</v>
      </c>
      <c r="I835" s="26" t="s">
        <v>25</v>
      </c>
      <c r="J835" s="30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7.25">
      <c r="A836" s="26" t="s">
        <v>1746</v>
      </c>
      <c r="B836" s="26" t="s">
        <v>1747</v>
      </c>
      <c r="C836" s="26" t="s">
        <v>1748</v>
      </c>
      <c r="D836" s="26" t="s">
        <v>39</v>
      </c>
      <c r="E836" s="26" t="s">
        <v>40</v>
      </c>
      <c r="F836" s="26" t="s">
        <v>107</v>
      </c>
      <c r="G836" s="31">
        <v>145</v>
      </c>
      <c r="H836" s="45">
        <v>192</v>
      </c>
      <c r="I836" s="26"/>
      <c r="J836" s="30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7.25">
      <c r="A837" s="26" t="s">
        <v>1749</v>
      </c>
      <c r="B837" s="26" t="s">
        <v>1747</v>
      </c>
      <c r="C837" s="26" t="s">
        <v>1748</v>
      </c>
      <c r="D837" s="26" t="s">
        <v>99</v>
      </c>
      <c r="E837" s="26" t="s">
        <v>40</v>
      </c>
      <c r="F837" s="26"/>
      <c r="G837" s="31">
        <v>160</v>
      </c>
      <c r="H837" s="45">
        <v>16</v>
      </c>
      <c r="I837" s="26"/>
      <c r="J837" s="30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7.25">
      <c r="A838" s="26" t="s">
        <v>1749</v>
      </c>
      <c r="B838" s="26" t="s">
        <v>1747</v>
      </c>
      <c r="C838" s="26" t="s">
        <v>1748</v>
      </c>
      <c r="D838" s="26" t="s">
        <v>99</v>
      </c>
      <c r="E838" s="26" t="s">
        <v>40</v>
      </c>
      <c r="F838" s="26" t="s">
        <v>25</v>
      </c>
      <c r="G838" s="31">
        <v>160</v>
      </c>
      <c r="H838" s="45">
        <v>194</v>
      </c>
      <c r="I838" s="26"/>
      <c r="J838" s="30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7.25">
      <c r="A839" s="26" t="s">
        <v>1750</v>
      </c>
      <c r="B839" s="26" t="s">
        <v>1747</v>
      </c>
      <c r="C839" s="26" t="s">
        <v>1748</v>
      </c>
      <c r="D839" s="26" t="s">
        <v>82</v>
      </c>
      <c r="E839" s="26" t="s">
        <v>40</v>
      </c>
      <c r="F839" s="26" t="s">
        <v>25</v>
      </c>
      <c r="G839" s="31">
        <v>165</v>
      </c>
      <c r="H839" s="45">
        <v>163</v>
      </c>
      <c r="I839" s="37" t="str">
        <f t="shared" ref="I839:I840" si="6">HYPERLINK("https://d3d574ud99awga.cloudfront.net/krueger/images/large/ZELSERMUSASHINO8Q-zelkova-serrata-musashino-113439-l.jpeg","📸 Photo")</f>
        <v>📸 Photo</v>
      </c>
      <c r="J839" s="30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7.25">
      <c r="A840" s="26" t="s">
        <v>1751</v>
      </c>
      <c r="B840" s="26" t="s">
        <v>1747</v>
      </c>
      <c r="C840" s="26" t="s">
        <v>1748</v>
      </c>
      <c r="D840" s="26" t="s">
        <v>51</v>
      </c>
      <c r="E840" s="26" t="s">
        <v>40</v>
      </c>
      <c r="F840" s="26" t="s">
        <v>25</v>
      </c>
      <c r="G840" s="31">
        <v>170</v>
      </c>
      <c r="H840" s="45">
        <v>15</v>
      </c>
      <c r="I840" s="37" t="str">
        <f t="shared" si="6"/>
        <v>📸 Photo</v>
      </c>
      <c r="J840" s="30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7.25">
      <c r="A841" s="26" t="s">
        <v>1752</v>
      </c>
      <c r="B841" s="26" t="s">
        <v>1753</v>
      </c>
      <c r="C841" s="26" t="s">
        <v>1754</v>
      </c>
      <c r="D841" s="26" t="s">
        <v>39</v>
      </c>
      <c r="E841" s="26" t="s">
        <v>40</v>
      </c>
      <c r="F841" s="26" t="s">
        <v>25</v>
      </c>
      <c r="G841" s="31">
        <v>145</v>
      </c>
      <c r="H841" s="45">
        <v>20</v>
      </c>
      <c r="I841" s="26" t="s">
        <v>25</v>
      </c>
      <c r="J841" s="30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7.25">
      <c r="A842" s="26" t="s">
        <v>1755</v>
      </c>
      <c r="B842" s="26" t="s">
        <v>1753</v>
      </c>
      <c r="C842" s="26" t="s">
        <v>1754</v>
      </c>
      <c r="D842" s="26" t="s">
        <v>512</v>
      </c>
      <c r="E842" s="26" t="s">
        <v>40</v>
      </c>
      <c r="F842" s="26" t="s">
        <v>25</v>
      </c>
      <c r="G842" s="31">
        <v>160</v>
      </c>
      <c r="H842" s="45">
        <v>30</v>
      </c>
      <c r="I842" s="26" t="s">
        <v>25</v>
      </c>
      <c r="J842" s="30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7.25">
      <c r="A843" s="26" t="s">
        <v>1756</v>
      </c>
      <c r="B843" s="26" t="s">
        <v>1757</v>
      </c>
      <c r="C843" s="26" t="s">
        <v>1758</v>
      </c>
      <c r="D843" s="26" t="s">
        <v>148</v>
      </c>
      <c r="E843" s="26" t="s">
        <v>40</v>
      </c>
      <c r="F843" s="26"/>
      <c r="G843" s="31">
        <v>145</v>
      </c>
      <c r="H843" s="45">
        <v>356</v>
      </c>
      <c r="I843" s="26"/>
      <c r="J843" s="30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7.25">
      <c r="A844" s="26" t="s">
        <v>1756</v>
      </c>
      <c r="B844" s="26" t="s">
        <v>1757</v>
      </c>
      <c r="C844" s="26" t="s">
        <v>1758</v>
      </c>
      <c r="D844" s="26" t="s">
        <v>39</v>
      </c>
      <c r="E844" s="26" t="s">
        <v>40</v>
      </c>
      <c r="F844" s="26" t="s">
        <v>25</v>
      </c>
      <c r="G844" s="31">
        <v>145</v>
      </c>
      <c r="H844" s="45">
        <v>330</v>
      </c>
      <c r="I844" s="26"/>
      <c r="J844" s="30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7.25">
      <c r="A845" s="26" t="s">
        <v>1756</v>
      </c>
      <c r="B845" s="26" t="s">
        <v>1757</v>
      </c>
      <c r="C845" s="26" t="s">
        <v>1758</v>
      </c>
      <c r="D845" s="26" t="s">
        <v>39</v>
      </c>
      <c r="E845" s="26" t="s">
        <v>40</v>
      </c>
      <c r="F845" s="26" t="s">
        <v>107</v>
      </c>
      <c r="G845" s="31">
        <v>145</v>
      </c>
      <c r="H845" s="45">
        <v>288</v>
      </c>
      <c r="I845" s="26"/>
      <c r="J845" s="30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7.25">
      <c r="A846" s="26" t="s">
        <v>1759</v>
      </c>
      <c r="B846" s="26" t="s">
        <v>1757</v>
      </c>
      <c r="C846" s="26" t="s">
        <v>1758</v>
      </c>
      <c r="D846" s="26" t="s">
        <v>94</v>
      </c>
      <c r="E846" s="26" t="s">
        <v>40</v>
      </c>
      <c r="F846" s="26" t="s">
        <v>25</v>
      </c>
      <c r="G846" s="31">
        <v>155</v>
      </c>
      <c r="H846" s="45">
        <v>90</v>
      </c>
      <c r="I846" s="26"/>
      <c r="J846" s="30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7.25">
      <c r="A847" s="26" t="s">
        <v>1760</v>
      </c>
      <c r="B847" s="26" t="s">
        <v>1757</v>
      </c>
      <c r="C847" s="26" t="s">
        <v>1758</v>
      </c>
      <c r="D847" s="26" t="s">
        <v>82</v>
      </c>
      <c r="E847" s="26" t="s">
        <v>40</v>
      </c>
      <c r="F847" s="26" t="s">
        <v>25</v>
      </c>
      <c r="G847" s="31">
        <v>165</v>
      </c>
      <c r="H847" s="45">
        <v>161</v>
      </c>
      <c r="I847" s="37" t="str">
        <f t="shared" ref="I847:I848" si="7">HYPERLINK("https://d3d574ud99awga.cloudfront.net/krueger/images/large/ZELSERVILLAGEGREEN7Q-zelkova-serrata-village-green-113518-l.jpeg","📸 Photo")</f>
        <v>📸 Photo</v>
      </c>
      <c r="J847" s="30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7.25">
      <c r="A848" s="26" t="s">
        <v>1761</v>
      </c>
      <c r="B848" s="26" t="s">
        <v>1757</v>
      </c>
      <c r="C848" s="26" t="s">
        <v>1758</v>
      </c>
      <c r="D848" s="26" t="s">
        <v>51</v>
      </c>
      <c r="E848" s="26" t="s">
        <v>40</v>
      </c>
      <c r="F848" s="26" t="s">
        <v>25</v>
      </c>
      <c r="G848" s="31">
        <v>170</v>
      </c>
      <c r="H848" s="45">
        <v>50</v>
      </c>
      <c r="I848" s="37" t="str">
        <f t="shared" si="7"/>
        <v>📸 Photo</v>
      </c>
      <c r="J848" s="30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</sheetData>
  <autoFilter ref="A8:J848" xr:uid="{00000000-0009-0000-0000-000000000000}">
    <sortState ref="A14:J848">
      <sortCondition ref="B8:B848"/>
      <sortCondition ref="A8:A848"/>
      <sortCondition ref="G8:G848"/>
    </sortState>
  </autoFilter>
  <mergeCells count="1">
    <mergeCell ref="A1:B7"/>
  </mergeCells>
  <conditionalFormatting sqref="A1:B7">
    <cfRule type="notContainsBlanks" dxfId="0" priority="1">
      <formula>LEN(TRIM(A1))&gt;0</formula>
    </cfRule>
  </conditionalFormatting>
  <hyperlinks>
    <hyperlink ref="C7" r:id="rId1" xr:uid="{00000000-0004-0000-0000-000002000000}"/>
    <hyperlink ref="I20" r:id="rId2" xr:uid="{00000000-0004-0000-0000-000003000000}"/>
    <hyperlink ref="I76" r:id="rId3" xr:uid="{00000000-0004-0000-0000-000004000000}"/>
    <hyperlink ref="I144" r:id="rId4" xr:uid="{00000000-0004-0000-0000-000005000000}"/>
    <hyperlink ref="I145" r:id="rId5" xr:uid="{00000000-0004-0000-0000-000006000000}"/>
    <hyperlink ref="I146" r:id="rId6" xr:uid="{00000000-0004-0000-0000-000007000000}"/>
    <hyperlink ref="I149" r:id="rId7" xr:uid="{00000000-0004-0000-0000-000008000000}"/>
    <hyperlink ref="I277" r:id="rId8" xr:uid="{00000000-0004-0000-0000-000009000000}"/>
    <hyperlink ref="I278" r:id="rId9" xr:uid="{00000000-0004-0000-0000-00000A000000}"/>
    <hyperlink ref="I280" r:id="rId10" xr:uid="{00000000-0004-0000-0000-00000B000000}"/>
    <hyperlink ref="I305" r:id="rId11" xr:uid="{00000000-0004-0000-0000-00000C000000}"/>
    <hyperlink ref="I330" r:id="rId12" xr:uid="{00000000-0004-0000-0000-00000D000000}"/>
    <hyperlink ref="I331" r:id="rId13" xr:uid="{00000000-0004-0000-0000-00000E000000}"/>
    <hyperlink ref="I401" r:id="rId14" xr:uid="{00000000-0004-0000-0000-00000F000000}"/>
    <hyperlink ref="I402" r:id="rId15" xr:uid="{00000000-0004-0000-0000-000010000000}"/>
    <hyperlink ref="I406" r:id="rId16" xr:uid="{00000000-0004-0000-0000-000011000000}"/>
    <hyperlink ref="I424" r:id="rId17" xr:uid="{00000000-0004-0000-0000-000012000000}"/>
    <hyperlink ref="I425" r:id="rId18" xr:uid="{00000000-0004-0000-0000-000013000000}"/>
    <hyperlink ref="I426" r:id="rId19" xr:uid="{00000000-0004-0000-0000-000014000000}"/>
    <hyperlink ref="I427" r:id="rId20" xr:uid="{00000000-0004-0000-0000-000015000000}"/>
    <hyperlink ref="I438" r:id="rId21" xr:uid="{00000000-0004-0000-0000-000016000000}"/>
    <hyperlink ref="I477" r:id="rId22" xr:uid="{00000000-0004-0000-0000-000017000000}"/>
    <hyperlink ref="I478" r:id="rId23" xr:uid="{00000000-0004-0000-0000-000018000000}"/>
    <hyperlink ref="I485" r:id="rId24" xr:uid="{00000000-0004-0000-0000-000019000000}"/>
    <hyperlink ref="I486" r:id="rId25" xr:uid="{00000000-0004-0000-0000-00001A000000}"/>
    <hyperlink ref="I488" r:id="rId26" xr:uid="{00000000-0004-0000-0000-00001B000000}"/>
    <hyperlink ref="I489" r:id="rId27" xr:uid="{00000000-0004-0000-0000-00001C000000}"/>
    <hyperlink ref="I529" r:id="rId28" xr:uid="{00000000-0004-0000-0000-00001D000000}"/>
    <hyperlink ref="I644" r:id="rId29" xr:uid="{00000000-0004-0000-0000-00001E000000}"/>
    <hyperlink ref="I646" r:id="rId30" xr:uid="{00000000-0004-0000-0000-00001F000000}"/>
    <hyperlink ref="I665" r:id="rId31" xr:uid="{00000000-0004-0000-0000-000020000000}"/>
    <hyperlink ref="I730" r:id="rId32" xr:uid="{00000000-0004-0000-0000-000021000000}"/>
    <hyperlink ref="I766" r:id="rId33" xr:uid="{00000000-0004-0000-0000-000022000000}"/>
    <hyperlink ref="I779" r:id="rId34" xr:uid="{00000000-0004-0000-0000-000023000000}"/>
    <hyperlink ref="I810" r:id="rId35" xr:uid="{00000000-0004-0000-0000-000024000000}"/>
    <hyperlink ref="I814" r:id="rId36" xr:uid="{00000000-0004-0000-0000-000025000000}"/>
    <hyperlink ref="I815" r:id="rId37" xr:uid="{00000000-0004-0000-0000-000026000000}"/>
    <hyperlink ref="I816" r:id="rId38" xr:uid="{00000000-0004-0000-0000-000027000000}"/>
    <hyperlink ref="I817" r:id="rId39" xr:uid="{00000000-0004-0000-0000-000028000000}"/>
  </hyperlinks>
  <printOptions horizontalCentered="1" gridLines="1"/>
  <pageMargins left="0.5" right="0.5" top="0.5" bottom="1" header="0.3" footer="0.3"/>
  <pageSetup scale="56" fitToHeight="0" pageOrder="overThenDown" orientation="portrait" cellComments="atEnd" r:id="rId40"/>
  <headerFooter>
    <oddFooter>&amp;LEHR
800-214-2221
nursery@ehrnet.com | www.ehrnet.com
&amp;C &amp;P of &amp;N&amp;RKrueger's Tree Farms Avail
8-16-26</oddFooter>
  </headerFooter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AUG2026</vt:lpstr>
      <vt:lpstr>'AUG2026'!Print_Titles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Meador</dc:creator>
  <cp:lastModifiedBy>Karen Meador</cp:lastModifiedBy>
  <cp:lastPrinted>2026-08-16T09:54:13Z</cp:lastPrinted>
  <dcterms:created xsi:type="dcterms:W3CDTF">2026-08-16T09:53:21Z</dcterms:created>
  <dcterms:modified xsi:type="dcterms:W3CDTF">2026-08-16T09:54:23Z</dcterms:modified>
</cp:coreProperties>
</file>